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2FD9B03-7F44-4256-89FD-0DD965F366CB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มจ-ส-01" sheetId="9" r:id="rId1"/>
    <sheet name="Sheet2" sheetId="14" r:id="rId2"/>
  </sheets>
  <definedNames>
    <definedName name="_xlnm.Print_Titles" localSheetId="0">'มจ-ส-01'!$1:$7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4" i="9" l="1"/>
  <c r="L26" i="9" s="1"/>
  <c r="R25" i="14"/>
  <c r="R24" i="14"/>
  <c r="R29" i="14" s="1"/>
  <c r="R21" i="14"/>
  <c r="R20" i="14"/>
  <c r="R19" i="14"/>
  <c r="R28" i="14" s="1"/>
  <c r="J13" i="9"/>
  <c r="K13" i="9" s="1"/>
  <c r="F13" i="9"/>
  <c r="G13" i="9" s="1"/>
  <c r="J12" i="9"/>
  <c r="K12" i="9" s="1"/>
  <c r="F12" i="9"/>
  <c r="G12" i="9" s="1"/>
  <c r="J11" i="9"/>
  <c r="K11" i="9" s="1"/>
  <c r="F11" i="9"/>
  <c r="G11" i="9" s="1"/>
  <c r="J10" i="9"/>
  <c r="K10" i="9" s="1"/>
  <c r="F10" i="9"/>
  <c r="G10" i="9" s="1"/>
  <c r="J9" i="9"/>
  <c r="K9" i="9" s="1"/>
  <c r="F9" i="9"/>
  <c r="G9" i="9" s="1"/>
  <c r="J8" i="9"/>
  <c r="K8" i="9" s="1"/>
  <c r="F8" i="9"/>
  <c r="G8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R5" authorId="0" shapeId="0" xr:uid="{00000000-0006-0000-0000-000001000000}">
      <text>
        <r>
          <rPr>
            <sz val="12"/>
            <color theme="1"/>
            <rFont val="Aptos Narrow"/>
          </rPr>
          <t>- ใส่ชื่อ-สกุล ผู้รับผิดชอบกิจกรรมในช่อง 12 ทุกกิจกรรม 
- ไม่ควรใส่ชื่อหน่วยงาน หรืองาน ควรระบุตัวคน หรือตำแหน่งให้ชัดเจน
- ไม่ควรใส่หลายคน ระบุให้ชัด เนื่องจากจะเป็นผลงานของคนที่ทำ คนที่ไม่ได้ทำไม่ควรใส่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P5" authorId="0" shapeId="0" xr:uid="{00000000-0006-0000-0100-000001000000}">
      <text>
        <r>
          <rPr>
            <sz val="12"/>
            <color theme="1"/>
            <rFont val="Aptos Narrow"/>
          </rPr>
          <t>- ใส่ชื่อ-สกุล ผู้รับผิดชอบกิจกรรมในช่อง 12 ทุกกิจกรรม 
- ไม่ควรใส่ชื่อหน่วยงาน หรืองาน ควรระบุตัวคน หรือตำแหน่งให้ชัดเจน
- ไม่ควรใส่หลายคน ระบุให้ชัด เนื่องจากจะเป็นผลงานของคนที่ทำ คนที่ไม่ได้ทำไม่ควรใส่</t>
        </r>
      </text>
    </comment>
  </commentList>
</comments>
</file>

<file path=xl/sharedStrings.xml><?xml version="1.0" encoding="utf-8"?>
<sst xmlns="http://schemas.openxmlformats.org/spreadsheetml/2006/main" count="214" uniqueCount="168">
  <si>
    <t>รหัส</t>
  </si>
  <si>
    <t>ความเสี่ยง</t>
  </si>
  <si>
    <t>ประเภทความเสี่ยง</t>
  </si>
  <si>
    <t xml:space="preserve">     ระดับความเสี่ยงก่อนการจัดการ</t>
  </si>
  <si>
    <t xml:space="preserve">        ระดับความเสี่ยงที่ยอมรับได้ </t>
  </si>
  <si>
    <t xml:space="preserve">วิธีจัดการ </t>
  </si>
  <si>
    <t>สาเหตุ (Root Causes)</t>
  </si>
  <si>
    <t>ตัวบ่งชี้ความเสี่ยง / สัญญาณเตือนภัย (KRI) :</t>
  </si>
  <si>
    <t xml:space="preserve">กิจกรรมเพื่อลดความเสี่ยง </t>
  </si>
  <si>
    <t>L</t>
  </si>
  <si>
    <t>I</t>
  </si>
  <si>
    <t>คะแนน</t>
  </si>
  <si>
    <t xml:space="preserve">ระดับ   </t>
  </si>
  <si>
    <t xml:space="preserve">ระดับ    </t>
  </si>
  <si>
    <t>(Risk Treatment)</t>
  </si>
  <si>
    <t xml:space="preserve">Leading Indicators </t>
  </si>
  <si>
    <t>RA</t>
  </si>
  <si>
    <t>RT</t>
  </si>
  <si>
    <t>มาตรการ/
กิจกรรมลดความเสี่ยง</t>
  </si>
  <si>
    <t>ผู้รับผิดชอบกิจกรรม</t>
  </si>
  <si>
    <t>ระยะเวลาดำเนินการ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</si>
  <si>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</si>
  <si>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</si>
  <si>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</si>
  <si>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</si>
  <si>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</si>
  <si>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</si>
  <si>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</si>
  <si>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</si>
  <si>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</si>
  <si>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</si>
  <si>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</si>
  <si>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</si>
  <si>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</si>
  <si>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</si>
  <si>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</si>
  <si>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</si>
  <si>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</si>
  <si>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</si>
  <si>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</si>
  <si>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ประเด็นความเสี่ยง</t>
  </si>
  <si>
    <t>จำนวนกิจกรรม/ประเด็นความเสี่ยง</t>
  </si>
  <si>
    <t>ชื่อ............................ลงนาม....................................................</t>
  </si>
  <si>
    <t>(.......................................................................)</t>
  </si>
  <si>
    <t>(ตำแหน่ง).......................................................................</t>
  </si>
  <si>
    <t>สังกัด..............................................................................</t>
  </si>
  <si>
    <r>
      <t xml:space="preserve">รายงานผลการบริหารจัดการความเสี่ยง  หน่วยงาน </t>
    </r>
    <r>
      <rPr>
        <b/>
        <u/>
        <sz val="16"/>
        <color rgb="FFFF0000"/>
        <rFont val="TH SarabunPSK"/>
        <family val="2"/>
      </rPr>
      <t>XXXXX</t>
    </r>
    <r>
      <rPr>
        <b/>
        <u/>
        <sz val="16"/>
        <color rgb="FF002060"/>
        <rFont val="TH SarabunPSK"/>
        <family val="2"/>
      </rPr>
      <t xml:space="preserve">    </t>
    </r>
    <r>
      <rPr>
        <b/>
        <sz val="16"/>
        <color rgb="FF002060"/>
        <rFont val="TH SarabunPSK"/>
        <family val="2"/>
      </rPr>
      <t xml:space="preserve"> มหาวิทยาลัยแม่โจ้</t>
    </r>
  </si>
  <si>
    <r>
      <t xml:space="preserve"> ประจำปีงบประมาณ พ.ศ.</t>
    </r>
    <r>
      <rPr>
        <b/>
        <sz val="16"/>
        <color rgb="FFFF0000"/>
        <rFont val="TH SarabunPSK"/>
        <family val="2"/>
      </rPr>
      <t>XXXXXXXX รอบ 6 เดือน ณ วันที่  XXXXXXXXXXXXXX</t>
    </r>
  </si>
  <si>
    <r>
      <t xml:space="preserve">ตัวชี้วัดความสำเร็จ (KPI) : 1.  ดำเนินกิจกรรมควบคุมตามแผนอย่างน้อยร้อยละ 80 / 2. สามารถลดความเสี่ยงให้อยู่ในระดับที่ยอมรับได้ไม่น้อยกว่าร้อยละ 80 </t>
    </r>
    <r>
      <rPr>
        <b/>
        <sz val="16"/>
        <color rgb="FFFF0000"/>
        <rFont val="TH SarabunPSK"/>
        <family val="2"/>
      </rPr>
      <t>(เป็นไปตามแผนที่กำหนด)</t>
    </r>
  </si>
  <si>
    <t>ตัวบ่งชี้ความเสี่ยง (KRI)</t>
  </si>
  <si>
    <t>ผล</t>
  </si>
  <si>
    <t>ผลการประเมินระดับความเสี่ยง:</t>
  </si>
  <si>
    <t xml:space="preserve">สรุปผลการดำเนินมาตรการควบคุม  </t>
  </si>
  <si>
    <t xml:space="preserve"> (KRI)</t>
  </si>
  <si>
    <t>คะแนนก่อนดำเนินงาน</t>
  </si>
  <si>
    <t>คะแนนที่ยอมรับได้</t>
  </si>
  <si>
    <t>ค่าคะแนนปัจจุบัน</t>
  </si>
  <si>
    <t>ผลการดำเนินงาน</t>
  </si>
  <si>
    <t>ปัญหา/อุปสรรค</t>
  </si>
  <si>
    <t>แนวทางแก้ไข</t>
  </si>
  <si>
    <t>L x I</t>
  </si>
  <si>
    <t>S1</t>
  </si>
  <si>
    <t>O1</t>
  </si>
  <si>
    <t>F1</t>
  </si>
  <si>
    <t>C1</t>
  </si>
  <si>
    <t>สรุปผลการดำเนินงานตามแผนบริหารความเสี่ยง  ประจำปีงบประมาณ พ.ศ XXXX รอบ 6 เดือน ณ วันที่ XXXXXXXXXXXX</t>
  </si>
  <si>
    <t>1.กิจกรรมลดความเสี่ยงมีทั้งหมด</t>
  </si>
  <si>
    <t>กิจกรรม</t>
  </si>
  <si>
    <t>มีผลการดำเนินงานดังนี้</t>
  </si>
  <si>
    <t>1.1 กิจกรรมดำเนินการแล้วเสร็จ จำนวน</t>
  </si>
  <si>
    <t>กิจกรรม คิดเป็นอัตราร้อยละ</t>
  </si>
  <si>
    <t>1.2 กิจกรรมยังอยู่ระหว่างดำเนินการ จำนวน</t>
  </si>
  <si>
    <t>1.3 กิจกรรมไม่ได้จัดทำ/ยังไม่ได้ดำเนินการ จำนวน</t>
  </si>
  <si>
    <t>2.ประเด็นความเสี่ยงของแผนบริหารจัดการความเสี่ยงมีทั้งหมดจำนวน</t>
  </si>
  <si>
    <t xml:space="preserve">ประเด็น  </t>
  </si>
  <si>
    <r>
      <t>2.1 ความเสี่ยง</t>
    </r>
    <r>
      <rPr>
        <b/>
        <u/>
        <sz val="20"/>
        <color theme="1"/>
        <rFont val="TH SarabunPSK"/>
        <family val="2"/>
      </rPr>
      <t>ลดลงหรืออยู่ในระดับที่ยอมรับได้ เมื่อเทียบคะแนนที่ประเมินไว้ก่อนดำเนินกิจกรรม</t>
    </r>
  </si>
  <si>
    <t>ประเด็น  คิดเป็นอัตราร้อยละ</t>
  </si>
  <si>
    <r>
      <t>2.2 ความเสี่ยง</t>
    </r>
    <r>
      <rPr>
        <b/>
        <u/>
        <sz val="20"/>
        <color theme="1"/>
        <rFont val="TH SarabunPSK"/>
        <family val="2"/>
      </rPr>
      <t xml:space="preserve">ไม่ลดลงและยังคงมีอยู่ </t>
    </r>
    <r>
      <rPr>
        <b/>
        <sz val="20"/>
        <color theme="1"/>
        <rFont val="TH SarabunPSK"/>
        <family val="2"/>
      </rPr>
      <t>เมื่อเทียบกับคะแนนที่ประเมินไว้ในแผน</t>
    </r>
  </si>
  <si>
    <t xml:space="preserve">ตัวชี้วัดความสำเร็จ (KPI) แผนบริหารความเสี่ยง   </t>
  </si>
  <si>
    <t>เป้าหมาย %</t>
  </si>
  <si>
    <t>ผลกการดำเนินงาน</t>
  </si>
  <si>
    <t xml:space="preserve">1.  ดำเนินกิจกรรมควบคุมตามแผนอย่างน้อยร้อยละ </t>
  </si>
  <si>
    <t>2. สามารถลดความเสี่ยงในระดับที่ยอมรับได้ไม่น้อยกว่าร้อยละ</t>
  </si>
  <si>
    <t>แผนบริหารความเสี่ยงระดับมหาวิทยาลัย มหาวิทยาลัยแม่โจ้ ประจำปีงบประมาณ พ.ศ. 2570</t>
  </si>
  <si>
    <t>ตัวชี้วัดความสำเร็จ (KPI) : 1. ดำเนินกิจกรรมควบคุมตามแผนอย่างน้อยร้อยละ 80  2. สามารถลดความเสี่ยงให้อยู่ในระดับที่ยอมรับได้ไม่น้อยกว่าร้อยละ 80</t>
  </si>
  <si>
    <t>มหาวิทยาลัยอาจไม่สามารถรักษาความสามารถในการแข่งขันด้านการศึกษาและบริหารผลกระทบจากการลดลงของจำนวนนักศึกษาได้ตามเป้าหมาย</t>
  </si>
  <si>
    <t>S - Strategic Risk
ความเสี่ยงด้านกลยุทธ์</t>
  </si>
  <si>
    <t>Treat/Reduce
บริหารวงจรผู้เรียนและพอร์ตโฟลิโอหลักสูตรเชิงรุก</t>
  </si>
  <si>
    <t>1) ประชากรวัยเรียนลดลงและการแข่งขันสูงขึ้น
2) หลักสูตร/รูปแบบเรียนรู้บางส่วนปรับไม่ทันตลาด
3) Applicant Funnel, CRM และการตลาดบนฐานข้อมูลยังไม่สมบูรณ์
4) ระบบ Student Success/Retention และ Early Warning ยังไม่ครอบคลุม
5) ข้อมูล Student Life Cycle และการพยากรณ์ยังไม่เชื่อมโยง</t>
  </si>
  <si>
    <t>L1 Applicant-to-Seat Ratio
L2 Enrollment Yield Rate
L3 Program Demand Coverage
L4 Student Attrition Early Warning
G1 New Enrollment Achievement
G2 First-year Retention Rate
G3 On-time Graduation Rate
G4 Graduate Employability Rate</t>
  </si>
  <si>
    <t>≥1.50 เท่า
≥80%
≥90%
≤10%
≥95%
≥90%
≥80%
≥90%</t>
  </si>
  <si>
    <t>A1 ระบบ Applicant CRM/Digital Admission
A2 การตลาดจำแนกกลุ่มเป้าหมาย
A3 Student Success &amp; Retention
A4 Academic Portfolio/Future Curriculum
A5 Learning Analytics &amp; Early Warning
A6 ความร่วมมือภาคอุตสาหกรรม
A7 Strategic Enrollment Management
A8 Student Life Cycle Dashboard
A9 ขยายฐานผู้เรียนใหม่
A10 Learner Experience Management
A11 เชื่อมผลลัพธ์บัณฑิตสู่หลักสูตร
A12 Enrollment Forecast &amp; Scenario</t>
  </si>
  <si>
    <t>Risk Owner: รองอธิการบดีด้านวิชาการ
สำนักบริหารและพัฒนาวิชาการ; กองแผนงาน; กองพัฒนานักศึกษา; กองเทคโนโลยีดิจิทัล; ฝ่ายสื่อสารองค์กร; กองวิเทศสัมพันธ์; คณะ/วิทยาลัย</t>
  </si>
  <si>
    <t>ไตรมาส 1–4/2570
ติดตามทุกรอบรับสมัคร/รายไตรมาส</t>
  </si>
  <si>
    <t>มหาวิทยาลัยอาจมีศักยภาพและขีดความสามารถของบุคลากรไม่สอดรับกับการเปลี่ยนแปลงในอนาคต (Future Workforce Capability Gap)</t>
  </si>
  <si>
    <t>O - Operational Risk
ความเสี่ยงด้านการดำเนินงาน</t>
  </si>
  <si>
    <t>Treat/Reduce
พัฒนาสมรรถนะและวางแผนกำลังคนเชิงยุทธศาสตร์</t>
  </si>
  <si>
    <t>1) Competency Gap/Future Skills ยังประเมินไม่ทั่วถึง
2) IDP ยังไม่เชื่อมผลประเมินกับยุทธศาสตร์อย่างครบถ้วน
3) แผนกำลังคน 3–5 ปีและ Workforce Analytics ยังต้องพัฒนา
4) ตำแหน่งสำคัญยังขาด Succession/Talent Pipeline
5) ความรู้สำคัญเสี่ยงสูญหายจากเกษียณ/ลาออก</t>
  </si>
  <si>
    <t>L1 บุคลากรที่ได้รับ Re-skill/Up-skill/Future Skills และผ่านเกณฑ์
L2 บุคลากรที่มี IDP และดำเนินการตามแผน
G1 บุคลากรที่ผ่าน Competency Assessment
G2 Critical Positions ที่มีผู้สืบทอด Ready/Ready Soon</t>
  </si>
  <si>
    <t>≥85% ต่อปี
≥90% ต่อปี
≥90%
≥80%</t>
  </si>
  <si>
    <t>A1 Competency Gap Assessment เชื่อม IDP
A2 Future Skills Development Program
A3 Strategic Workforce Planning 3–5 ปี
A4 Leadership &amp; Succession Management
A5 Talent Management &amp; Retention
A6 เชื่อม Performance–Competency–Career
A7 Critical Knowledge Transfer
A8 Workforce Analytics Dashboard</t>
  </si>
  <si>
    <t>Risk Owner: รองอธิการบดีด้านทรัพยากรบุคคล
กองบริหารทรัพยากรบุคคล; ฝ่ายพัฒนาทรัพยากรมนุษย์; กองแผนงาน; กองเทคโนโลยีดิจิทัล; กองวิเทศสัมพันธ์; ทุกส่วนงาน</t>
  </si>
  <si>
    <t>ไตรมาส 1–4/2570
ติดตามรายไตรมาส/ทบทวนอย่างน้อยปีละ 1 ครั้ง</t>
  </si>
  <si>
    <t>มหาวิทยาลัยอาจไม่สามารถรักษาความมั่นคงทางการเงินและสร้างความยั่งยืนของรายได้ได้ตามเป้าหมาย</t>
  </si>
  <si>
    <t>F - Financial Risk
ความเสี่ยงด้านการเงิน</t>
  </si>
  <si>
    <t>Treat/Reduce
Share เฉพาะโครงการร่วมที่เหมาะสม</t>
  </si>
  <si>
    <t>1) พึ่งพาค่าธรรมเนียมการศึกษาและงบประมาณรัฐสูง
2) จำนวนผู้เรียนและรายได้การศึกษามีความไม่แน่นอน
3) รายได้นอกเหนือค่าธรรมเนียมยังไม่หลากหลายตามเป้า
4) ต้นทุนดำเนินงานและภาระลงทุนเพิ่มขึ้น
5) การวิเคราะห์ต้นทุน/จุดคุ้มทุนและการใช้สินทรัพย์ยังไม่ทั่วถึง
6) Rolling Cash-flow/Stress Test/EWS ยังต้องยกระดับ</t>
  </si>
  <si>
    <t>L1 รายได้นอกเหนือค่าธรรมเนียมเทียบเป้าหมายสะสม
L2 การเติบโตรายได้บริการวิชาการ/วิจัย/นวัตกรรม/IP
G1 Non-Tuition Revenue Ratio
G2 Days Cash on Hand
G3 Operating Cash Flow
G4 Strategic Revenue Growth</t>
  </si>
  <si>
    <t>≥100% ของเป้าสะสม
≥10%/ปี หรือไม่น้อยกว่าเป้า
≥30%
≥180 วัน
≥0 บาท ณ สิ้นปี
≥10%/ปี หรือไม่น้อยกว่าเป้า</t>
  </si>
  <si>
    <t>A1 Financial Dashboard &amp; EWS
A2 แผนเพิ่มและกระจาย Non-Tuition Revenue
A3 รายได้วิจัย/นวัตกรรม/บริการวิชาการ/IP
A4 ต้นทุนและความคุ้มค่าหลักสูตร/บริการ
A5 Asset Utilization &amp; Return
A6 ผลิตภัณฑ์การศึกษาและฐานผู้เรียนใหม่
A7 Liquidity &amp; Financial Resilience Plan
A8 Integrated Financial Sustainability Review</t>
  </si>
  <si>
    <t>Risk Owner: รองอธิการบดีด้านการเงินและงบประมาณ
กองคลัง; กองแผนงาน; สำนักวิจัยฯ; สำนักบริหารและพัฒนาวิชาการ; กองบริหารทรัพย์สินฯ; กองเทคโนโลยีดิจิทัล; คณะ/วิทยาลัย/ส่วนงานสร้างรายได้</t>
  </si>
  <si>
    <t>ไตรมาส 1–4/2570
ติดตามสภาพคล่องรายเดือนและรายงานรายไตรมาส</t>
  </si>
  <si>
    <t>มหาวิทยาลัยอาจปฏิบัติตามกฎหมายและระเบียบด้านการเงิน การคลัง การจัดซื้อจัดจ้าง การบริหารพัสดุและสัญญาได้ไม่ครบถ้วน ถูกต้อง ทันเวลา และมีประสิทธิผล</t>
  </si>
  <si>
    <t>C - Compliance Risk
กฎหมาย ระเบียบ และธรรมาภิบาล</t>
  </si>
  <si>
    <t>Treat/Reduce
Preventive + Detective + RCA/CAPA</t>
  </si>
  <si>
    <t>1) กฎหมาย/ระเบียบเปลี่ยนแปลงและซับซ้อน
2) ความรู้และการตีความของผู้ปฏิบัติงานไม่สม่ำเสมอ
3) ผลตรวจสอบพบข้อสังเกตจำนวนมากและกระจาย 27/28 ส่วนงาน
4) การติดตามข้อบกพร่องและป้องกันการเกิดซ้ำยังไม่เป็นระบบ
5) การทบทวนล่วงหน้าโครงการ/สัญญาความเสี่ยงสูงยังไม่ทั่วถึง
6) ระบบอนุมัติ สิทธิ และการแบ่งแยกหน้าที่ต้องยกระดับ</t>
  </si>
  <si>
    <t>L1 ส่วนงานที่ทำ Compliance Risk Assessment ครบและทันกำหนด
L2 ข้อทักท้วง/ข้อสั่งการจากหน่วยงานกำกับที่แก้ไขทันกำหนด
G1 Significant/Repeat Compliance Findings
G2 กรณีทุจริตหรือวินัยร้ายแรงที่ยืนยันแล้ว
G3A ความเสียหายจากทุจริต/เจตนาฝ่าฝืน
G3B ความเสียหายสะสมจากข้อผิดพลาดที่ไม่ใช่ทุจริต</t>
  </si>
  <si>
    <t>≥90% หรือ ≥26/28
≥95%
≤5 เรื่อง/ปี; ไม่มีร้ายแรง/เกิดซ้ำ
0 กรณี/ปี
0 บาท
≤200,000 บาท/ปี</t>
  </si>
  <si>
    <t>80–&lt;90% หรือ 23–25; &lt;80% เกิน RT
85–&lt;95%; &lt;85% เกิน RT
6–10; &gt;10/ร้ายแรง/เกิดซ้ำเกิน RT
ไม่มีช่วง RT; ≥1 เกิน RT ทันที
ไม่มีช่วง RT; &gt;0 เกิน RT ทันที
&gt;0.2–5 ลบ.; &gt;5 ลบ.เกิน RT</t>
  </si>
  <si>
    <t>A1 Compliance Manual &amp; Regulatory Change Tracking
A2 อบรมกฎหมาย คุณธรรม จริยธรรม และ Integrity
A3 RCA/CAPA และติดตาม Significant Findings
A4 Legal/Compliance Review ก่อนโครงการ/สัญญาความเสี่ยงสูง
A5 ระบบติดตามข้อร้องเรียน/สอบข้อเท็จจริง/วินัย
A6 Workflow/Approval/SoD สำหรับการเงิน–พัสดุ–สัญญา
A7 CRA เชื่อม IC/Audit/ITA
A8 กรอบ Compliance ด้าน Digital/AI/Data/Research</t>
  </si>
  <si>
    <t>Risk Owner: รองอธิการบดีด้านกฎหมายและกำกับดูแล
ฝ่ายกฎหมาย; กองคลัง; กองพัฒนาคุณภาพ; กองตรวจสอบภายใน (Assurance); กองเทคโนโลยีดิจิทัล; กองบริหารทรัพยากรบุคคล; สำนักวิจัยฯ; ทุกส่วนงาน</t>
  </si>
  <si>
    <t>ไตรมาส 1–4/2570
ติดตามรายไตรมาส; Zero Appetite รายงานทันที</t>
  </si>
  <si>
    <t>D1</t>
  </si>
  <si>
    <t>มหาวิทยาลัยอาจไม่สามารถรักษาความมั่นคงปลอดภัยไซเบอร์และคุ้มครองข้อมูลส่วนบุคคลได้อย่างเพียงพอและต่อเนื่อง</t>
  </si>
  <si>
    <t>D - Digital Technology Risk
Cybersecurity &amp; PDPA</t>
  </si>
  <si>
    <t>Treat/Reduce
Transfer/Share เฉพาะเงื่อนไขคู่ค้า</t>
  </si>
  <si>
    <t>1) Phishing/Ransomware/ภัยคุกคามใหม่เพิ่มขึ้น
2) ช่องโหว่ ระบบเดิม และ Patch Management ยังมีข้อจำกัด
3) Access Control/MFA/บัญชีสิทธิ์สูงยังไม่ครอบคลุม
4) PDPA Record/Flow/ฐานกฎหมายและมาตรการยังไม่ครบทุกส่วนงาน
5) Backup/DR และ Incident Response ต้องทดสอบต่อเนื่อง
6) ความเสี่ยงจาก Cloud/Third Party/AI และการเชื่อมโยงข้อมูล</t>
  </si>
  <si>
    <t>L1 บุคลากรผ่านอบรมและทดสอบ Cybersecurity/PDPA
L2 ช่องโหว่สูง/วิกฤตที่แก้ไขภายในกำหนด
G1 เหตุ Cyber/Data Breach ร้ายแรงหรือมีนัยสำคัญ
G2 เวลารวมที่ระบบสำคัญหยุดชะงักจากเหตุไซเบอร์</t>
  </si>
  <si>
    <t>≥90% ต่อปี
≥95%
0 เหตุการณ์/ปี
≤4 ชั่วโมง/ปี</t>
  </si>
  <si>
    <t>80–&lt;90%; &lt;80% เกิน RT
90–&lt;95%; &lt;90% เกิน RT
ไม่มีช่วง RT; ≥1 เกิน RT ทันที
&gt;4–8 ชั่วโมง; &gt;8 เกิน RT</t>
  </si>
  <si>
    <t>A1 Cybersecurity/PDPA/Data Governance Framework
A2 ROPA/Data Flow &amp; PDPA Gap Plan
A3 MFA, Log Monitoring &amp; Threat Detection
A4 Backup/DR พร้อม RTO/RPO Test
A5 Access Rights &amp; Privileged Account Review
A6 Cyber/PDPA Awareness &amp; Phishing Simulation
A7 Vulnerability/Patch Management
A8 PDPA Coordinator Network &amp; Dashboard
A9 Incident/Data Breach Response Drill
A10 Cybersecurity &amp; PDPA Risk Dashboard</t>
  </si>
  <si>
    <t>Risk Owner: รองอธิการบดีด้านเทคโนโลยีดิจิทัล
กองเทคโนโลยีดิจิทัล; ฝ่ายกฎหมาย/DPO; กองพัฒนาคุณภาพ; กองบริหารทรัพยากรบุคคล; เจ้าของระบบ/ข้อมูล; ทุกส่วนงาน</t>
  </si>
  <si>
    <t>ไตรมาส 1–4/2570 และต่อเนื่อง
ทดสอบอย่างน้อยปีละ 1 ครั้ง; Incident รายงานทันที</t>
  </si>
  <si>
    <t>D2</t>
  </si>
  <si>
    <t>มหาวิทยาลัยอาจไม่สามารถปรับตัวและใช้ประโยชน์จาก AI และเทคโนโลยีดิจิทัลได้อย่างเหมาะสมและทันต่อการเปลี่ยนแปลง</t>
  </si>
  <si>
    <t>D - Digital Technology Risk
AI &amp; Digital Adaptation</t>
  </si>
  <si>
    <t>Treat/Reduce
พัฒนาความพร้อมก่อนขยายผลและกำกับการใช้</t>
  </si>
  <si>
    <t>1) สมรรถนะ AI/Digital ของบุคลากรไม่ทั่วถึง
2) หลักสูตรและการเรียนรู้ปรับตัวไม่ทัน
3) Infrastructure/Data Integration/Data Quality ยังไม่พร้อม
4) AI/Data Governance และจริยธรรมยังต้องพัฒนา
5) การลงทุน/โครงการยังขาด Business Case และ Benefits Tracking
6) การบริหารการเปลี่ยนแปลงและการขยาย Use Case ยังไม่เป็นระบบ</t>
  </si>
  <si>
    <t>L1 Workforce Readiness
L2 Curriculum Readiness
L3 AI/Digital Project Readiness
L4 Automation Readiness
G1 AI/Digital Benefits Realization
G2 Automation Performance Improvement
G3 Significant AI/Digital Harm Event</t>
  </si>
  <si>
    <t>≥80%
≥80%
≥90%
≥90%
≥80%
≥80%
0 เหตุการณ์รุนแรง</t>
  </si>
  <si>
    <t>70–&lt;80%; &lt;70% เกิน RT
70–&lt;80%; &lt;70% เกิน RT
80–&lt;90%; &lt;80% เกิน RT
80–&lt;90%; &lt;80% เกิน RT
70–&lt;80%; &lt;70% เกิน RT
70–&lt;80%; &lt;70% เกิน RT
≥1 เหตุการณ์รุนแรงเกิน RT</t>
  </si>
  <si>
    <t>A1 AI/Digital Competency Framework &amp; Development
A2 บูรณาการ AI/Digital Competencies ในหลักสูตร
A3 AI &amp; Data Governance Framework
A4 Digital Architecture/Data Platform
A5 AI/Digital Investment Prioritization &amp; Business Case
A6 Strategic Partnerships
A7 Mission-based AI/Digital Use Cases
A8 KRI/Early Warning Dashboard
A9 University AI/Digital Governance Mechanism
A10 AI Sandbox/Innovation Lab
A11 AI Readiness &amp; Digital Maturity Assessment
A12 AI/Digital Transformation Roadmap 3–5 ปี</t>
  </si>
  <si>
    <t>Risk Owner: รองอธิการบดีด้านดิจิทัลและเทคโนโลยีสารสนเทศ
กองแผนงาน; กองเทคโนโลยีดิจิทัล; สำนักบริหารและพัฒนาวิชาการ; สำนักวิจัยฯ; กองบริหารทรัพยากรบุคคล/ฝ่าย HRD; ฝ่ายกฎหมาย; กองพัฒนาคุณภาพ; ทุกส่วนงาน</t>
  </si>
  <si>
    <t>ไตรมาส 1–4/2570
ติดตามรายไตรมาส; Roadmap ภายในไตรมาส 3</t>
  </si>
  <si>
    <t>สรุปการจัดทำแผนบริหารความเสี่ยงระดับมหาวิทยาลัย ประจำปีงบประมาณ พ.ศ. 2570</t>
  </si>
  <si>
    <t>จัดทำตามหลักเกณฑ์กระทรวงการคลัง พ.ศ. 2562 และกรอบบริหารความเสี่ยงมหาวิทยาลัยแม่โจ้ พ.ศ. 2570</t>
  </si>
  <si>
    <t>1. ความเสี่ยงด้านกลยุทธ์ (Strategic Risk)</t>
  </si>
  <si>
    <t>S1: ความสามารถในการแข่งขันด้านการศึกษาและจำนวนผู้เรียน</t>
  </si>
  <si>
    <t>2. ความเสี่ยงด้านการดำเนินงาน (Operational Risk)</t>
  </si>
  <si>
    <t>O1: ขีดความสามารถของบุคลากรในอนาคต</t>
  </si>
  <si>
    <t>3. ความเสี่ยงด้านการเงิน (Financial Risk)</t>
  </si>
  <si>
    <t>F1: ความมั่นคงทางการเงินและความยั่งยืนของรายได้</t>
  </si>
  <si>
    <t>4. ความเสี่ยงด้านกฎหมายและธรรมาภิบาล (Compliance Risk)</t>
  </si>
  <si>
    <t>C1: การปฏิบัติตามกฎหมายการเงิน การคลัง พัสดุและสัญญา</t>
  </si>
  <si>
    <t>5. ความเสี่ยงด้านเทคโนโลยีดิจิทัล (Digital Risk)</t>
  </si>
  <si>
    <t>D1: ความมั่นคงปลอดภัยไซเบอร์และการคุ้มครองข้อมูลส่วนบุคคล</t>
  </si>
  <si>
    <t>D2: การปรับตัวและใช้ประโยชน์จาก AI และเทคโนโลยีดิจิทัล</t>
  </si>
  <si>
    <t>1. มีกิจกรรมเพื่อลดความเสี่ยงในแผน จำนวน</t>
  </si>
  <si>
    <t>2. มีประเด็นความเสี่ยงในแผน จำนวน</t>
  </si>
  <si>
    <t>ประเด็น</t>
  </si>
  <si>
    <t>ผ่านความเห็นชอบจากคณะกรรมการบริหารจัดการความเสี่ยงและการควบคุมภายใน คราวประชุมครั้งที่ 1/2569 เมื่อวันที่ 17 สิงหาคม 2569</t>
  </si>
  <si>
    <t>ผ่านความเห็นชอบจากคณะกรรมการบริหารมหาวิทยาลัยแม่โจ้ คราวประชุมครั้งที่ 14/2569 เมื่อวันที่ 26 สิงหาคม 2569</t>
  </si>
  <si>
    <t>ผ่านความเห็นชอบจากคณะกรรมการบริหารความเสี่ยง มหาวิทยาลัยแม่โจ้ คราวประชุมครั้งที่ 2/2569 เมื่อวันที่ 7  กันยายน  2569</t>
  </si>
  <si>
    <t>ผ่านความเห็นชอบจากที่ประชุมสภามหาวิทยาลัย  คราวประชุมครั้งที่ 14/2569 เมื่อวันที่ 26 กันยายน  2569</t>
  </si>
  <si>
    <t>รวมทั้งสิ้น</t>
  </si>
  <si>
    <t>1.35–&lt;1.50
76–&lt;80%
80–&lt;90%
&gt;10–≤15%
90–&lt;95%
85–&lt;90%
70–&lt;80%
80–&lt;90%</t>
  </si>
  <si>
    <t>95–&lt;100%
5–&lt;10%
25–&lt;30%
120–&lt;180
ติดลบระหว่างปีแต่คาดสิ้นปี ≥0 
5–&lt;10%</t>
  </si>
  <si>
    <t>75–&lt;85%
80–&lt;90%
80–&lt;90%
70–&lt;80%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</si>
</sst>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&quot;฿&quot;#,##0.00"/>
    <numFmt numFmtId="188" formatCode="[$-107041E]d\ mmm\ yy;@"/>
    <numFmt numFmtId="189" formatCode="0.0"/>
  </numFmts>
  <fonts count="49">
    <font>
      <sz val="12"/>
      <color theme="1"/>
      <name val="Aptos Narrow"/>
    </font>
    <font>
      <sz val="12"/>
      <color theme="10"/>
      <name val="Aptos Narrow"/>
    </font>
    <font>
      <sz val="8"/>
      <name val="Aptos Narrow"/>
    </font>
    <font>
      <b/>
      <sz val="16"/>
      <color theme="1"/>
      <name val="TH SarabunPSK"/>
    </font>
    <font>
      <b/>
      <sz val="16"/>
      <name val="TH SarabunPSK"/>
    </font>
    <font>
      <b/>
      <sz val="16"/>
      <color rgb="FF0070C0"/>
      <name val="TH SarabunPSK"/>
    </font>
    <font>
      <b/>
      <sz val="16"/>
      <color theme="0"/>
      <name val="TH SarabunPSK"/>
    </font>
    <font>
      <b/>
      <sz val="16"/>
      <color rgb="FF002060"/>
      <name val="TH SarabunPSK"/>
    </font>
    <font>
      <b/>
      <sz val="16"/>
      <color rgb="FF00B050"/>
      <name val="TH SarabunPSK"/>
    </font>
    <font>
      <b/>
      <sz val="16"/>
      <color rgb="FFC00000"/>
      <name val="TH SarabunPSK"/>
    </font>
    <font>
      <b/>
      <sz val="16"/>
      <color theme="9" tint="-0.49995422223578601"/>
      <name val="TH SarabunPSK"/>
    </font>
    <font>
      <b/>
      <sz val="18"/>
      <color rgb="FFC00000"/>
      <name val="TH SarabunPSK"/>
    </font>
    <font>
      <b/>
      <sz val="16"/>
      <color theme="7" tint="-0.49995422223578601"/>
      <name val="TH SarabunPSK"/>
    </font>
    <font>
      <sz val="16"/>
      <color theme="1"/>
      <name val="TH SarabunPSK"/>
    </font>
    <font>
      <sz val="16"/>
      <name val="TH SarabunPSK"/>
    </font>
    <font>
      <b/>
      <sz val="20"/>
      <color theme="1"/>
      <name val="TH SarabunPSK"/>
    </font>
    <font>
      <sz val="14"/>
      <name val="TH SarabunPSK"/>
    </font>
    <font>
      <sz val="20"/>
      <name val="TH SarabunPSK"/>
    </font>
    <font>
      <b/>
      <sz val="20"/>
      <color rgb="FF0070C0"/>
      <name val="TH SarabunPSK"/>
    </font>
    <font>
      <b/>
      <sz val="20"/>
      <color theme="1"/>
      <name val="TH SarabunPSK"/>
    </font>
    <font>
      <b/>
      <sz val="20"/>
      <color rgb="FF002060"/>
      <name val="TH SarabunPSK"/>
    </font>
    <font>
      <b/>
      <sz val="20"/>
      <name val="TH SarabunPSK"/>
    </font>
    <font>
      <b/>
      <sz val="20"/>
      <color theme="1"/>
      <name val="Aptos Narrow"/>
    </font>
    <font>
      <sz val="18"/>
      <color theme="1"/>
      <name val="TH SarabunPSK"/>
    </font>
    <font>
      <sz val="18"/>
      <color theme="1"/>
      <name val="TH Niramit AS"/>
    </font>
    <font>
      <sz val="18"/>
      <color theme="1"/>
      <name val="Aptos Narrow"/>
    </font>
    <font>
      <sz val="16"/>
      <color theme="1"/>
      <name val="TH Niramit AS"/>
    </font>
    <font>
      <sz val="16"/>
      <color theme="1"/>
      <name val="Aptos Narrow"/>
    </font>
    <font>
      <b/>
      <sz val="20"/>
      <color rgb="FF002060"/>
      <name val="TH SarabunPSK"/>
    </font>
    <font>
      <b/>
      <sz val="20"/>
      <color rgb="FF0070C0"/>
      <name val="TH SarabunPSK"/>
    </font>
    <font>
      <b/>
      <sz val="20"/>
      <color rgb="FFC00000"/>
      <name val="TH SarabunPSK"/>
    </font>
    <font>
      <b/>
      <sz val="20"/>
      <color rgb="FF00B050"/>
      <name val="TH SarabunPSK"/>
    </font>
    <font>
      <b/>
      <sz val="20"/>
      <name val="TH Niramit AS"/>
    </font>
    <font>
      <b/>
      <sz val="20"/>
      <color theme="9" tint="-0.249977111117893"/>
      <name val="TH SarabunPSK"/>
    </font>
    <font>
      <sz val="11"/>
      <color theme="1"/>
      <name val="TH Niramit AS"/>
    </font>
    <font>
      <b/>
      <u/>
      <sz val="16"/>
      <color rgb="FFFF0000"/>
      <name val="TH SarabunPSK"/>
      <family val="2"/>
    </font>
    <font>
      <b/>
      <u/>
      <sz val="16"/>
      <color rgb="FF002060"/>
      <name val="TH SarabunPSK"/>
      <family val="2"/>
    </font>
    <font>
      <b/>
      <sz val="16"/>
      <color rgb="FF002060"/>
      <name val="TH SarabunPSK"/>
      <family val="2"/>
    </font>
    <font>
      <b/>
      <sz val="16"/>
      <color rgb="FFFF0000"/>
      <name val="TH SarabunPSK"/>
      <family val="2"/>
    </font>
    <font>
      <b/>
      <u/>
      <sz val="20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name val="TH SarabunPSK"/>
      <family val="2"/>
    </font>
    <font>
      <b/>
      <sz val="16"/>
      <color rgb="FF1F2937"/>
      <name val="TH SarabunPSK"/>
      <family val="2"/>
    </font>
    <font>
      <sz val="16"/>
      <color rgb="FF1F2937"/>
      <name val="TH SarabunPSK"/>
      <family val="2"/>
    </font>
    <font>
      <b/>
      <sz val="16"/>
      <color theme="1"/>
      <name val="TH SarabunPSK"/>
      <family val="2"/>
    </font>
    <font>
      <b/>
      <sz val="16"/>
      <color rgb="FF0B5A3C"/>
      <name val="TH SarabunPSK"/>
      <family val="2"/>
    </font>
    <font>
      <b/>
      <sz val="16"/>
      <color rgb="FF173F2F"/>
      <name val="TH SarabunPSK"/>
      <family val="2"/>
    </font>
    <font>
      <b/>
      <u/>
      <sz val="16"/>
      <color theme="9" tint="-0.499984740745262"/>
      <name val="TH SarabunPSK"/>
      <family val="2"/>
    </font>
    <font>
      <b/>
      <sz val="20"/>
      <color rgb="FF0B5A3C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2" tint="-0.14999847407452621"/>
        <bgColor indexed="65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rgb="FFFFCC6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5">
    <xf numFmtId="0" fontId="0" fillId="0" borderId="0" xfId="0" applyFont="1" applyAlignment="1"/>
    <xf numFmtId="0" fontId="4" fillId="2" borderId="0" xfId="0" applyFont="1" applyFill="1"/>
    <xf numFmtId="0" fontId="5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vertical="top" wrapText="1"/>
    </xf>
    <xf numFmtId="0" fontId="3" fillId="2" borderId="12" xfId="0" applyFont="1" applyFill="1" applyBorder="1" applyAlignment="1">
      <alignment horizontal="center" vertical="top" wrapText="1"/>
    </xf>
    <xf numFmtId="187" fontId="4" fillId="2" borderId="12" xfId="0" applyNumberFormat="1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10" fillId="2" borderId="12" xfId="0" applyFont="1" applyFill="1" applyBorder="1" applyAlignment="1">
      <alignment horizontal="center" vertical="top" wrapText="1"/>
    </xf>
    <xf numFmtId="0" fontId="4" fillId="0" borderId="12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188" fontId="4" fillId="2" borderId="12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3" fillId="0" borderId="0" xfId="0" applyFont="1" applyAlignment="1"/>
    <xf numFmtId="0" fontId="14" fillId="0" borderId="0" xfId="0" applyFont="1"/>
    <xf numFmtId="0" fontId="16" fillId="0" borderId="0" xfId="0" applyFont="1"/>
    <xf numFmtId="0" fontId="19" fillId="2" borderId="0" xfId="0" applyFont="1" applyFill="1" applyAlignment="1">
      <alignment horizontal="left" vertical="top"/>
    </xf>
    <xf numFmtId="2" fontId="19" fillId="2" borderId="0" xfId="0" applyNumberFormat="1" applyFont="1" applyFill="1"/>
    <xf numFmtId="0" fontId="19" fillId="2" borderId="0" xfId="0" applyFont="1" applyFill="1"/>
    <xf numFmtId="0" fontId="19" fillId="2" borderId="0" xfId="0" applyFont="1" applyFill="1" applyAlignment="1">
      <alignment vertical="top"/>
    </xf>
    <xf numFmtId="188" fontId="21" fillId="2" borderId="0" xfId="0" applyNumberFormat="1" applyFont="1" applyFill="1" applyAlignment="1">
      <alignment horizontal="center" vertical="top" wrapText="1"/>
    </xf>
    <xf numFmtId="0" fontId="22" fillId="2" borderId="0" xfId="0" applyFont="1" applyFill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/>
    </xf>
    <xf numFmtId="2" fontId="19" fillId="2" borderId="0" xfId="0" applyNumberFormat="1" applyFont="1" applyFill="1" applyAlignment="1">
      <alignment horizontal="center" vertical="top"/>
    </xf>
    <xf numFmtId="0" fontId="13" fillId="0" borderId="0" xfId="0" applyFont="1"/>
    <xf numFmtId="0" fontId="26" fillId="0" borderId="0" xfId="0" applyFont="1"/>
    <xf numFmtId="0" fontId="27" fillId="0" borderId="0" xfId="0" applyFont="1"/>
    <xf numFmtId="0" fontId="19" fillId="2" borderId="0" xfId="0" applyFont="1" applyFill="1" applyAlignment="1">
      <alignment horizontal="center" vertical="top"/>
    </xf>
    <xf numFmtId="0" fontId="23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29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2" fontId="20" fillId="2" borderId="0" xfId="0" applyNumberFormat="1" applyFont="1" applyFill="1" applyAlignment="1">
      <alignment vertical="center"/>
    </xf>
    <xf numFmtId="0" fontId="31" fillId="0" borderId="0" xfId="0" applyFont="1"/>
    <xf numFmtId="0" fontId="19" fillId="0" borderId="0" xfId="0" applyFont="1"/>
    <xf numFmtId="0" fontId="32" fillId="0" borderId="0" xfId="0" applyFont="1" applyAlignment="1">
      <alignment horizontal="center" vertical="top" wrapText="1"/>
    </xf>
    <xf numFmtId="0" fontId="33" fillId="0" borderId="0" xfId="0" applyFont="1"/>
    <xf numFmtId="0" fontId="34" fillId="0" borderId="0" xfId="0" applyFont="1"/>
    <xf numFmtId="0" fontId="0" fillId="0" borderId="0" xfId="0"/>
    <xf numFmtId="0" fontId="30" fillId="0" borderId="0" xfId="0" applyFont="1"/>
    <xf numFmtId="0" fontId="5" fillId="2" borderId="5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9" fontId="3" fillId="2" borderId="3" xfId="0" applyNumberFormat="1" applyFont="1" applyFill="1" applyBorder="1" applyAlignment="1">
      <alignment horizontal="center" vertical="top" wrapText="1"/>
    </xf>
    <xf numFmtId="9" fontId="3" fillId="2" borderId="11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vertical="top"/>
    </xf>
    <xf numFmtId="0" fontId="29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2" fontId="19" fillId="2" borderId="2" xfId="0" applyNumberFormat="1" applyFont="1" applyFill="1" applyBorder="1"/>
    <xf numFmtId="2" fontId="19" fillId="2" borderId="9" xfId="0" applyNumberFormat="1" applyFont="1" applyFill="1" applyBorder="1"/>
    <xf numFmtId="0" fontId="28" fillId="2" borderId="0" xfId="0" applyFont="1" applyFill="1" applyAlignment="1">
      <alignment vertical="top"/>
    </xf>
    <xf numFmtId="2" fontId="19" fillId="2" borderId="1" xfId="0" applyNumberFormat="1" applyFont="1" applyFill="1" applyBorder="1" applyAlignment="1"/>
    <xf numFmtId="0" fontId="19" fillId="2" borderId="1" xfId="0" applyFont="1" applyFill="1" applyBorder="1" applyAlignment="1">
      <alignment vertical="top"/>
    </xf>
    <xf numFmtId="188" fontId="17" fillId="2" borderId="1" xfId="0" applyNumberFormat="1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left" vertical="top"/>
    </xf>
    <xf numFmtId="0" fontId="28" fillId="2" borderId="1" xfId="0" applyFont="1" applyFill="1" applyBorder="1" applyAlignment="1">
      <alignment vertical="top"/>
    </xf>
    <xf numFmtId="2" fontId="19" fillId="2" borderId="2" xfId="0" applyNumberFormat="1" applyFont="1" applyFill="1" applyBorder="1" applyAlignment="1"/>
    <xf numFmtId="2" fontId="19" fillId="2" borderId="9" xfId="0" applyNumberFormat="1" applyFont="1" applyFill="1" applyBorder="1" applyAlignment="1"/>
    <xf numFmtId="0" fontId="20" fillId="4" borderId="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87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188" fontId="4" fillId="2" borderId="1" xfId="0" applyNumberFormat="1" applyFont="1" applyFill="1" applyBorder="1" applyAlignment="1">
      <alignment horizontal="center" vertical="top" wrapText="1"/>
    </xf>
    <xf numFmtId="2" fontId="19" fillId="2" borderId="1" xfId="0" applyNumberFormat="1" applyFont="1" applyFill="1" applyBorder="1"/>
    <xf numFmtId="0" fontId="3" fillId="2" borderId="3" xfId="0" applyFont="1" applyFill="1" applyBorder="1" applyAlignment="1">
      <alignment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/>
    </xf>
    <xf numFmtId="0" fontId="3" fillId="2" borderId="12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/>
    </xf>
    <xf numFmtId="9" fontId="3" fillId="2" borderId="12" xfId="0" applyNumberFormat="1" applyFont="1" applyFill="1" applyBorder="1" applyAlignment="1">
      <alignment horizontal="center" vertical="top" wrapText="1"/>
    </xf>
    <xf numFmtId="187" fontId="4" fillId="2" borderId="3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88" fontId="4" fillId="2" borderId="3" xfId="0" applyNumberFormat="1" applyFont="1" applyFill="1" applyBorder="1" applyAlignment="1">
      <alignment horizontal="center" vertical="top" wrapText="1"/>
    </xf>
    <xf numFmtId="187" fontId="4" fillId="2" borderId="11" xfId="0" applyNumberFormat="1" applyFont="1" applyFill="1" applyBorder="1" applyAlignment="1">
      <alignment vertical="top" wrapText="1"/>
    </xf>
    <xf numFmtId="188" fontId="4" fillId="2" borderId="11" xfId="0" applyNumberFormat="1" applyFont="1" applyFill="1" applyBorder="1" applyAlignment="1">
      <alignment horizontal="center" vertical="top" wrapText="1"/>
    </xf>
    <xf numFmtId="187" fontId="4" fillId="2" borderId="11" xfId="0" applyNumberFormat="1" applyFont="1" applyFill="1" applyBorder="1" applyAlignment="1">
      <alignment horizontal="left" vertical="top" wrapText="1"/>
    </xf>
    <xf numFmtId="187" fontId="4" fillId="2" borderId="12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1" fillId="2" borderId="0" xfId="0" applyFont="1" applyFill="1" applyAlignment="1">
      <alignment horizontal="center" vertical="top"/>
    </xf>
    <xf numFmtId="0" fontId="15" fillId="8" borderId="1" xfId="0" applyFont="1" applyFill="1" applyBorder="1" applyAlignment="1">
      <alignment horizontal="center" vertical="top" wrapText="1"/>
    </xf>
    <xf numFmtId="0" fontId="18" fillId="2" borderId="0" xfId="0" applyFont="1" applyFill="1" applyAlignment="1">
      <alignment horizontal="left" vertical="center"/>
    </xf>
    <xf numFmtId="0" fontId="28" fillId="2" borderId="0" xfId="0" applyFont="1" applyFill="1" applyAlignment="1">
      <alignment horizontal="left" vertical="center"/>
    </xf>
    <xf numFmtId="0" fontId="28" fillId="7" borderId="1" xfId="0" applyFont="1" applyFill="1" applyBorder="1" applyAlignment="1">
      <alignment horizontal="center" vertical="top"/>
    </xf>
    <xf numFmtId="0" fontId="21" fillId="5" borderId="9" xfId="0" applyFont="1" applyFill="1" applyBorder="1" applyAlignment="1">
      <alignment horizontal="center" vertical="center"/>
    </xf>
    <xf numFmtId="0" fontId="28" fillId="2" borderId="0" xfId="0" applyFont="1" applyFill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left" vertical="top"/>
    </xf>
    <xf numFmtId="0" fontId="4" fillId="4" borderId="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 vertical="center" wrapText="1"/>
    </xf>
    <xf numFmtId="0" fontId="41" fillId="0" borderId="0" xfId="0" applyFont="1"/>
    <xf numFmtId="189" fontId="41" fillId="0" borderId="0" xfId="0" applyNumberFormat="1" applyFont="1"/>
    <xf numFmtId="0" fontId="43" fillId="0" borderId="0" xfId="0" applyNumberFormat="1" applyFont="1" applyFill="1" applyBorder="1"/>
    <xf numFmtId="0" fontId="42" fillId="2" borderId="0" xfId="0" applyNumberFormat="1" applyFont="1" applyFill="1" applyBorder="1" applyAlignment="1">
      <alignment horizontal="center" vertical="top"/>
    </xf>
    <xf numFmtId="0" fontId="41" fillId="2" borderId="0" xfId="0" applyFont="1" applyFill="1"/>
    <xf numFmtId="0" fontId="37" fillId="0" borderId="0" xfId="0" applyFont="1" applyAlignment="1">
      <alignment horizontal="center" vertical="center"/>
    </xf>
    <xf numFmtId="0" fontId="41" fillId="0" borderId="0" xfId="0" applyFont="1" applyAlignment="1">
      <alignment vertical="top" wrapText="1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>
      <alignment horizontal="left" vertical="top"/>
    </xf>
    <xf numFmtId="0" fontId="44" fillId="0" borderId="0" xfId="0" applyFont="1"/>
    <xf numFmtId="0" fontId="41" fillId="0" borderId="0" xfId="0" applyFont="1" applyAlignment="1">
      <alignment horizontal="center" vertical="top"/>
    </xf>
    <xf numFmtId="0" fontId="41" fillId="0" borderId="0" xfId="0" applyFont="1" applyAlignment="1">
      <alignment vertical="top"/>
    </xf>
    <xf numFmtId="0" fontId="41" fillId="2" borderId="1" xfId="0" applyFont="1" applyFill="1" applyBorder="1" applyAlignment="1">
      <alignment horizontal="center" vertical="top" wrapText="1"/>
    </xf>
    <xf numFmtId="0" fontId="45" fillId="2" borderId="0" xfId="0" applyNumberFormat="1" applyFont="1" applyFill="1" applyBorder="1" applyAlignment="1">
      <alignment horizontal="center" vertical="center" wrapText="1"/>
    </xf>
    <xf numFmtId="0" fontId="41" fillId="0" borderId="1" xfId="0" applyFont="1" applyBorder="1"/>
    <xf numFmtId="0" fontId="42" fillId="3" borderId="3" xfId="0" applyNumberFormat="1" applyFont="1" applyFill="1" applyBorder="1" applyAlignment="1">
      <alignment horizontal="center" vertical="center" wrapText="1"/>
    </xf>
    <xf numFmtId="0" fontId="42" fillId="7" borderId="3" xfId="0" applyNumberFormat="1" applyFont="1" applyFill="1" applyBorder="1" applyAlignment="1">
      <alignment horizontal="center" vertical="center" wrapText="1"/>
    </xf>
    <xf numFmtId="0" fontId="42" fillId="7" borderId="4" xfId="0" applyNumberFormat="1" applyFont="1" applyFill="1" applyBorder="1" applyAlignment="1">
      <alignment horizontal="center" vertical="center" wrapText="1"/>
    </xf>
    <xf numFmtId="0" fontId="42" fillId="7" borderId="5" xfId="0" applyNumberFormat="1" applyFont="1" applyFill="1" applyBorder="1" applyAlignment="1">
      <alignment horizontal="center" vertical="center" wrapText="1"/>
    </xf>
    <xf numFmtId="0" fontId="42" fillId="7" borderId="7" xfId="0" applyNumberFormat="1" applyFont="1" applyFill="1" applyBorder="1" applyAlignment="1">
      <alignment horizontal="center" vertical="center" wrapText="1"/>
    </xf>
    <xf numFmtId="0" fontId="42" fillId="7" borderId="6" xfId="0" applyNumberFormat="1" applyFont="1" applyFill="1" applyBorder="1" applyAlignment="1">
      <alignment horizontal="center" vertical="center" wrapText="1"/>
    </xf>
    <xf numFmtId="0" fontId="42" fillId="7" borderId="3" xfId="0" applyNumberFormat="1" applyFont="1" applyFill="1" applyBorder="1" applyAlignment="1">
      <alignment horizontal="center" vertical="center" wrapText="1"/>
    </xf>
    <xf numFmtId="0" fontId="42" fillId="7" borderId="8" xfId="0" applyNumberFormat="1" applyFont="1" applyFill="1" applyBorder="1" applyAlignment="1">
      <alignment horizontal="center" vertical="center" wrapText="1"/>
    </xf>
    <xf numFmtId="0" fontId="42" fillId="7" borderId="9" xfId="0" applyNumberFormat="1" applyFont="1" applyFill="1" applyBorder="1" applyAlignment="1">
      <alignment horizontal="center" vertical="center" wrapText="1"/>
    </xf>
    <xf numFmtId="0" fontId="42" fillId="7" borderId="10" xfId="0" applyNumberFormat="1" applyFont="1" applyFill="1" applyBorder="1" applyAlignment="1">
      <alignment horizontal="center" vertical="center" wrapText="1"/>
    </xf>
    <xf numFmtId="0" fontId="42" fillId="3" borderId="11" xfId="0" applyNumberFormat="1" applyFont="1" applyFill="1" applyBorder="1" applyAlignment="1">
      <alignment horizontal="center" vertical="center" wrapText="1"/>
    </xf>
    <xf numFmtId="0" fontId="42" fillId="7" borderId="11" xfId="0" applyNumberFormat="1" applyFont="1" applyFill="1" applyBorder="1" applyAlignment="1">
      <alignment horizontal="center" vertical="center" wrapText="1"/>
    </xf>
    <xf numFmtId="0" fontId="42" fillId="7" borderId="11" xfId="0" applyNumberFormat="1" applyFont="1" applyFill="1" applyBorder="1" applyAlignment="1">
      <alignment horizontal="center" vertical="center" wrapText="1"/>
    </xf>
    <xf numFmtId="0" fontId="42" fillId="3" borderId="12" xfId="0" applyNumberFormat="1" applyFont="1" applyFill="1" applyBorder="1" applyAlignment="1">
      <alignment horizontal="center" vertical="center" wrapText="1"/>
    </xf>
    <xf numFmtId="0" fontId="42" fillId="7" borderId="12" xfId="0" applyNumberFormat="1" applyFont="1" applyFill="1" applyBorder="1" applyAlignment="1">
      <alignment vertical="center" wrapText="1"/>
    </xf>
    <xf numFmtId="0" fontId="42" fillId="7" borderId="12" xfId="0" applyNumberFormat="1" applyFont="1" applyFill="1" applyBorder="1" applyAlignment="1">
      <alignment horizontal="center" vertical="center" wrapText="1"/>
    </xf>
    <xf numFmtId="0" fontId="42" fillId="2" borderId="4" xfId="0" applyNumberFormat="1" applyFont="1" applyFill="1" applyBorder="1" applyAlignment="1">
      <alignment horizontal="center" vertical="center" wrapText="1"/>
    </xf>
    <xf numFmtId="0" fontId="42" fillId="2" borderId="4" xfId="0" applyNumberFormat="1" applyFont="1" applyFill="1" applyBorder="1" applyAlignment="1">
      <alignment horizontal="center" vertical="top" wrapText="1"/>
    </xf>
    <xf numFmtId="0" fontId="46" fillId="2" borderId="3" xfId="0" applyNumberFormat="1" applyFont="1" applyFill="1" applyBorder="1" applyAlignment="1">
      <alignment horizontal="center" vertical="top" wrapText="1"/>
    </xf>
    <xf numFmtId="0" fontId="42" fillId="2" borderId="3" xfId="0" applyNumberFormat="1" applyFont="1" applyFill="1" applyBorder="1" applyAlignment="1">
      <alignment horizontal="center" vertical="top" wrapText="1"/>
    </xf>
    <xf numFmtId="0" fontId="42" fillId="2" borderId="4" xfId="0" applyNumberFormat="1" applyFont="1" applyFill="1" applyBorder="1" applyAlignment="1">
      <alignment horizontal="left" vertical="top" wrapText="1"/>
    </xf>
    <xf numFmtId="0" fontId="42" fillId="2" borderId="4" xfId="0" applyNumberFormat="1" applyFont="1" applyFill="1" applyBorder="1" applyAlignment="1">
      <alignment vertical="top" wrapText="1"/>
    </xf>
    <xf numFmtId="187" fontId="42" fillId="2" borderId="4" xfId="0" applyNumberFormat="1" applyFont="1" applyFill="1" applyBorder="1" applyAlignment="1">
      <alignment vertical="top" wrapText="1"/>
    </xf>
    <xf numFmtId="188" fontId="42" fillId="2" borderId="4" xfId="0" applyNumberFormat="1" applyFont="1" applyFill="1" applyBorder="1" applyAlignment="1">
      <alignment horizontal="center" vertical="top" wrapText="1"/>
    </xf>
    <xf numFmtId="0" fontId="42" fillId="0" borderId="0" xfId="0" applyNumberFormat="1" applyFont="1" applyFill="1" applyBorder="1" applyAlignment="1">
      <alignment horizontal="center" vertical="top" wrapText="1"/>
    </xf>
    <xf numFmtId="0" fontId="42" fillId="0" borderId="4" xfId="0" applyNumberFormat="1" applyFont="1" applyFill="1" applyBorder="1" applyAlignment="1">
      <alignment horizontal="center" vertical="top" wrapText="1"/>
    </xf>
    <xf numFmtId="187" fontId="42" fillId="2" borderId="12" xfId="0" applyNumberFormat="1" applyFont="1" applyFill="1" applyBorder="1" applyAlignment="1">
      <alignment vertical="top" wrapText="1"/>
    </xf>
    <xf numFmtId="0" fontId="42" fillId="2" borderId="12" xfId="0" applyNumberFormat="1" applyFont="1" applyFill="1" applyBorder="1" applyAlignment="1">
      <alignment vertical="top" wrapText="1"/>
    </xf>
    <xf numFmtId="188" fontId="42" fillId="2" borderId="12" xfId="0" applyNumberFormat="1" applyFont="1" applyFill="1" applyBorder="1" applyAlignment="1">
      <alignment horizontal="center" vertical="top" wrapText="1"/>
    </xf>
    <xf numFmtId="9" fontId="42" fillId="2" borderId="4" xfId="0" applyNumberFormat="1" applyFont="1" applyFill="1" applyBorder="1" applyAlignment="1">
      <alignment horizontal="center" vertical="top" wrapText="1"/>
    </xf>
    <xf numFmtId="187" fontId="42" fillId="2" borderId="4" xfId="0" applyNumberFormat="1" applyFont="1" applyFill="1" applyBorder="1" applyAlignment="1">
      <alignment horizontal="left" vertical="top" wrapText="1"/>
    </xf>
    <xf numFmtId="0" fontId="42" fillId="0" borderId="3" xfId="0" applyNumberFormat="1" applyFont="1" applyFill="1" applyBorder="1" applyAlignment="1">
      <alignment vertical="top" wrapText="1"/>
    </xf>
    <xf numFmtId="0" fontId="46" fillId="2" borderId="12" xfId="0" applyNumberFormat="1" applyFont="1" applyFill="1" applyBorder="1" applyAlignment="1">
      <alignment horizontal="center" vertical="top" wrapText="1"/>
    </xf>
    <xf numFmtId="0" fontId="42" fillId="0" borderId="12" xfId="0" applyNumberFormat="1" applyFont="1" applyFill="1" applyBorder="1" applyAlignment="1">
      <alignment vertical="top" wrapText="1"/>
    </xf>
    <xf numFmtId="0" fontId="42" fillId="2" borderId="12" xfId="0" applyNumberFormat="1" applyFont="1" applyFill="1" applyBorder="1" applyAlignment="1">
      <alignment horizontal="center" vertical="top" wrapText="1"/>
    </xf>
    <xf numFmtId="0" fontId="42" fillId="2" borderId="12" xfId="0" applyNumberFormat="1" applyFont="1" applyFill="1" applyBorder="1" applyAlignment="1">
      <alignment horizontal="left" vertical="top" wrapText="1"/>
    </xf>
    <xf numFmtId="0" fontId="42" fillId="0" borderId="0" xfId="0" applyNumberFormat="1" applyFont="1" applyFill="1" applyBorder="1" applyAlignment="1">
      <alignment horizontal="center" vertical="center" wrapText="1"/>
    </xf>
    <xf numFmtId="0" fontId="42" fillId="0" borderId="5" xfId="0" applyNumberFormat="1" applyFont="1" applyFill="1" applyBorder="1" applyAlignment="1">
      <alignment horizontal="left" vertical="center" wrapText="1"/>
    </xf>
    <xf numFmtId="0" fontId="42" fillId="0" borderId="7" xfId="0" applyNumberFormat="1" applyFont="1" applyFill="1" applyBorder="1" applyAlignment="1">
      <alignment horizontal="left" vertical="center" wrapText="1"/>
    </xf>
    <xf numFmtId="0" fontId="42" fillId="0" borderId="6" xfId="0" applyNumberFormat="1" applyFont="1" applyFill="1" applyBorder="1" applyAlignment="1">
      <alignment horizontal="left" vertical="center" wrapText="1"/>
    </xf>
    <xf numFmtId="0" fontId="42" fillId="0" borderId="4" xfId="0" applyNumberFormat="1" applyFont="1" applyFill="1" applyBorder="1" applyAlignment="1">
      <alignment horizontal="center" vertical="center" wrapText="1"/>
    </xf>
    <xf numFmtId="0" fontId="42" fillId="0" borderId="13" xfId="0" applyNumberFormat="1" applyFont="1" applyFill="1" applyBorder="1" applyAlignment="1">
      <alignment horizontal="left" vertical="center" wrapText="1"/>
    </xf>
    <xf numFmtId="0" fontId="42" fillId="0" borderId="2" xfId="0" applyNumberFormat="1" applyFont="1" applyFill="1" applyBorder="1" applyAlignment="1">
      <alignment horizontal="left" vertical="center" wrapText="1"/>
    </xf>
    <xf numFmtId="0" fontId="42" fillId="0" borderId="14" xfId="0" applyNumberFormat="1" applyFont="1" applyFill="1" applyBorder="1" applyAlignment="1">
      <alignment horizontal="left" vertical="center" wrapText="1"/>
    </xf>
    <xf numFmtId="0" fontId="42" fillId="0" borderId="1" xfId="0" applyNumberFormat="1" applyFont="1" applyFill="1" applyBorder="1" applyAlignment="1">
      <alignment horizontal="left" vertical="center" wrapText="1"/>
    </xf>
    <xf numFmtId="0" fontId="42" fillId="0" borderId="1" xfId="0" applyNumberFormat="1" applyFont="1" applyFill="1" applyBorder="1" applyAlignment="1">
      <alignment horizontal="right" vertical="center" wrapText="1"/>
    </xf>
    <xf numFmtId="0" fontId="42" fillId="0" borderId="1" xfId="0" applyNumberFormat="1" applyFont="1" applyFill="1" applyBorder="1" applyAlignment="1">
      <alignment horizontal="center" vertical="center" wrapText="1"/>
    </xf>
    <xf numFmtId="0" fontId="42" fillId="0" borderId="7" xfId="0" applyNumberFormat="1" applyFont="1" applyFill="1" applyBorder="1" applyAlignment="1">
      <alignment horizontal="center" vertical="center" wrapText="1"/>
    </xf>
    <xf numFmtId="0" fontId="42" fillId="0" borderId="2" xfId="0" applyNumberFormat="1" applyFont="1" applyFill="1" applyBorder="1" applyAlignment="1">
      <alignment horizontal="center" vertical="center" wrapText="1"/>
    </xf>
    <xf numFmtId="0" fontId="42" fillId="0" borderId="0" xfId="0" applyNumberFormat="1" applyFont="1" applyFill="1" applyBorder="1" applyAlignment="1">
      <alignment horizontal="center"/>
    </xf>
    <xf numFmtId="0" fontId="42" fillId="0" borderId="0" xfId="0" applyNumberFormat="1" applyFont="1" applyFill="1" applyBorder="1" applyAlignment="1">
      <alignment horizontal="left" vertical="top"/>
    </xf>
    <xf numFmtId="0" fontId="42" fillId="0" borderId="0" xfId="0" applyNumberFormat="1" applyFont="1" applyFill="1" applyBorder="1" applyAlignment="1">
      <alignment horizontal="left" vertical="center"/>
    </xf>
    <xf numFmtId="0" fontId="42" fillId="0" borderId="0" xfId="0" applyNumberFormat="1" applyFont="1" applyFill="1" applyBorder="1" applyAlignment="1">
      <alignment vertical="center"/>
    </xf>
    <xf numFmtId="0" fontId="42" fillId="0" borderId="0" xfId="0" applyNumberFormat="1" applyFont="1" applyFill="1" applyBorder="1" applyAlignment="1">
      <alignment horizontal="center" vertical="top"/>
    </xf>
    <xf numFmtId="0" fontId="42" fillId="2" borderId="0" xfId="0" applyNumberFormat="1" applyFont="1" applyFill="1" applyBorder="1" applyAlignment="1">
      <alignment horizontal="left"/>
    </xf>
    <xf numFmtId="0" fontId="42" fillId="0" borderId="0" xfId="0" applyNumberFormat="1" applyFont="1" applyFill="1" applyBorder="1" applyAlignment="1">
      <alignment horizontal="center" vertical="center"/>
    </xf>
    <xf numFmtId="0" fontId="42" fillId="2" borderId="0" xfId="0" applyNumberFormat="1" applyFont="1" applyFill="1" applyBorder="1" applyAlignment="1">
      <alignment horizontal="left" vertical="top"/>
    </xf>
    <xf numFmtId="0" fontId="42" fillId="0" borderId="0" xfId="0" applyNumberFormat="1" applyFont="1" applyFill="1" applyBorder="1" applyAlignment="1">
      <alignment vertical="top"/>
    </xf>
    <xf numFmtId="0" fontId="42" fillId="0" borderId="0" xfId="0" applyNumberFormat="1" applyFont="1" applyFill="1" applyBorder="1" applyAlignment="1">
      <alignment vertical="top" wrapText="1"/>
    </xf>
    <xf numFmtId="0" fontId="42" fillId="0" borderId="0" xfId="0" applyNumberFormat="1" applyFont="1" applyFill="1" applyBorder="1"/>
    <xf numFmtId="0" fontId="42" fillId="9" borderId="0" xfId="0" applyNumberFormat="1" applyFont="1" applyFill="1" applyBorder="1" applyAlignment="1">
      <alignment horizontal="center" vertical="top"/>
    </xf>
    <xf numFmtId="0" fontId="42" fillId="10" borderId="0" xfId="0" applyNumberFormat="1" applyFont="1" applyFill="1" applyBorder="1" applyAlignment="1">
      <alignment horizontal="center" vertical="top"/>
    </xf>
    <xf numFmtId="0" fontId="42" fillId="0" borderId="0" xfId="0" applyNumberFormat="1" applyFont="1" applyFill="1" applyBorder="1" applyAlignment="1">
      <alignment horizontal="center" vertical="top" wrapText="1"/>
    </xf>
    <xf numFmtId="0" fontId="42" fillId="0" borderId="8" xfId="0" applyNumberFormat="1" applyFont="1" applyFill="1" applyBorder="1" applyAlignment="1">
      <alignment horizontal="left" vertical="center" wrapText="1"/>
    </xf>
    <xf numFmtId="0" fontId="42" fillId="0" borderId="9" xfId="0" applyNumberFormat="1" applyFont="1" applyFill="1" applyBorder="1" applyAlignment="1">
      <alignment horizontal="left" vertical="center" wrapText="1"/>
    </xf>
    <xf numFmtId="0" fontId="42" fillId="0" borderId="10" xfId="0" applyNumberFormat="1" applyFont="1" applyFill="1" applyBorder="1" applyAlignment="1">
      <alignment horizontal="left" vertical="center" wrapText="1"/>
    </xf>
    <xf numFmtId="0" fontId="42" fillId="10" borderId="17" xfId="0" applyNumberFormat="1" applyFont="1" applyFill="1" applyBorder="1" applyAlignment="1">
      <alignment horizontal="center" vertical="center" wrapText="1"/>
    </xf>
    <xf numFmtId="0" fontId="42" fillId="10" borderId="18" xfId="0" applyNumberFormat="1" applyFont="1" applyFill="1" applyBorder="1" applyAlignment="1">
      <alignment horizontal="center" vertical="center" wrapText="1"/>
    </xf>
    <xf numFmtId="0" fontId="42" fillId="0" borderId="4" xfId="0" applyNumberFormat="1" applyFont="1" applyFill="1" applyBorder="1" applyAlignment="1">
      <alignment horizontal="left" vertical="center" wrapText="1"/>
    </xf>
    <xf numFmtId="0" fontId="42" fillId="11" borderId="0" xfId="0" applyNumberFormat="1" applyFont="1" applyFill="1" applyBorder="1" applyAlignment="1">
      <alignment horizontal="center" vertical="center"/>
    </xf>
    <xf numFmtId="0" fontId="42" fillId="12" borderId="2" xfId="0" applyNumberFormat="1" applyFont="1" applyFill="1" applyBorder="1" applyAlignment="1">
      <alignment horizontal="center" vertical="center"/>
    </xf>
    <xf numFmtId="0" fontId="42" fillId="12" borderId="9" xfId="0" applyNumberFormat="1" applyFont="1" applyFill="1" applyBorder="1" applyAlignment="1">
      <alignment horizontal="center" vertical="center"/>
    </xf>
    <xf numFmtId="0" fontId="46" fillId="2" borderId="4" xfId="0" applyNumberFormat="1" applyFont="1" applyFill="1" applyBorder="1" applyAlignment="1">
      <alignment horizontal="center" vertical="top" wrapText="1"/>
    </xf>
    <xf numFmtId="0" fontId="42" fillId="0" borderId="9" xfId="0" applyNumberFormat="1" applyFont="1" applyFill="1" applyBorder="1" applyAlignment="1">
      <alignment vertical="top" wrapText="1"/>
    </xf>
    <xf numFmtId="0" fontId="46" fillId="2" borderId="1" xfId="0" applyNumberFormat="1" applyFont="1" applyFill="1" applyBorder="1" applyAlignment="1">
      <alignment horizontal="center" vertical="top" wrapText="1"/>
    </xf>
    <xf numFmtId="0" fontId="42" fillId="0" borderId="1" xfId="0" applyNumberFormat="1" applyFont="1" applyFill="1" applyBorder="1" applyAlignment="1">
      <alignment vertical="top" wrapText="1"/>
    </xf>
    <xf numFmtId="0" fontId="42" fillId="2" borderId="1" xfId="0" applyNumberFormat="1" applyFont="1" applyFill="1" applyBorder="1" applyAlignment="1">
      <alignment horizontal="center" vertical="top" wrapText="1"/>
    </xf>
    <xf numFmtId="0" fontId="42" fillId="2" borderId="1" xfId="0" applyNumberFormat="1" applyFont="1" applyFill="1" applyBorder="1" applyAlignment="1">
      <alignment horizontal="center" vertical="center" wrapText="1"/>
    </xf>
    <xf numFmtId="0" fontId="42" fillId="2" borderId="1" xfId="0" applyNumberFormat="1" applyFont="1" applyFill="1" applyBorder="1" applyAlignment="1">
      <alignment vertical="top" wrapText="1"/>
    </xf>
    <xf numFmtId="0" fontId="42" fillId="2" borderId="1" xfId="0" applyNumberFormat="1" applyFont="1" applyFill="1" applyBorder="1" applyAlignment="1">
      <alignment horizontal="left" vertical="top" wrapText="1"/>
    </xf>
    <xf numFmtId="187" fontId="42" fillId="2" borderId="1" xfId="0" applyNumberFormat="1" applyFont="1" applyFill="1" applyBorder="1" applyAlignment="1">
      <alignment vertical="top" wrapText="1"/>
    </xf>
    <xf numFmtId="188" fontId="42" fillId="2" borderId="1" xfId="0" applyNumberFormat="1" applyFont="1" applyFill="1" applyBorder="1" applyAlignment="1">
      <alignment horizontal="center" vertical="top" wrapText="1"/>
    </xf>
    <xf numFmtId="0" fontId="47" fillId="12" borderId="8" xfId="0" applyFont="1" applyFill="1" applyBorder="1" applyAlignment="1">
      <alignment horizontal="center" vertical="center"/>
    </xf>
    <xf numFmtId="0" fontId="47" fillId="12" borderId="9" xfId="0" applyFont="1" applyFill="1" applyBorder="1" applyAlignment="1">
      <alignment horizontal="center" vertical="center"/>
    </xf>
    <xf numFmtId="0" fontId="47" fillId="12" borderId="10" xfId="0" applyFont="1" applyFill="1" applyBorder="1" applyAlignment="1">
      <alignment horizontal="center" vertical="center"/>
    </xf>
    <xf numFmtId="0" fontId="42" fillId="12" borderId="8" xfId="0" applyNumberFormat="1" applyFont="1" applyFill="1" applyBorder="1" applyAlignment="1">
      <alignment horizontal="center" vertical="center" wrapText="1"/>
    </xf>
    <xf numFmtId="0" fontId="42" fillId="12" borderId="9" xfId="0" applyNumberFormat="1" applyFont="1" applyFill="1" applyBorder="1" applyAlignment="1">
      <alignment horizontal="center" vertical="center" wrapText="1"/>
    </xf>
    <xf numFmtId="0" fontId="42" fillId="12" borderId="10" xfId="0" applyNumberFormat="1" applyFont="1" applyFill="1" applyBorder="1" applyAlignment="1">
      <alignment horizontal="center" vertical="center" wrapText="1"/>
    </xf>
    <xf numFmtId="0" fontId="48" fillId="2" borderId="0" xfId="0" applyNumberFormat="1" applyFont="1" applyFill="1" applyBorder="1" applyAlignment="1">
      <alignment horizontal="center" vertical="center"/>
    </xf>
    <xf numFmtId="0" fontId="45" fillId="2" borderId="2" xfId="0" applyNumberFormat="1" applyFont="1" applyFill="1" applyBorder="1" applyAlignment="1">
      <alignment horizontal="left" vertical="center" wrapText="1"/>
    </xf>
    <xf numFmtId="0" fontId="45" fillId="2" borderId="0" xfId="0" applyNumberFormat="1" applyFont="1" applyFill="1" applyBorder="1" applyAlignment="1">
      <alignment horizontal="left" vertical="center" wrapText="1"/>
    </xf>
    <xf numFmtId="0" fontId="42" fillId="2" borderId="2" xfId="0" applyNumberFormat="1" applyFont="1" applyFill="1" applyBorder="1" applyAlignment="1">
      <alignment horizontal="center" vertical="top" wrapText="1"/>
    </xf>
    <xf numFmtId="0" fontId="42" fillId="0" borderId="9" xfId="0" applyNumberFormat="1" applyFont="1" applyFill="1" applyBorder="1" applyAlignment="1">
      <alignment horizontal="center" vertical="top" wrapText="1"/>
    </xf>
    <xf numFmtId="0" fontId="42" fillId="0" borderId="4" xfId="0" applyNumberFormat="1" applyFont="1" applyFill="1" applyBorder="1" applyAlignment="1">
      <alignment vertical="top" wrapText="1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06e3b6b9e6c64d9f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628650</xdr:colOff>
      <xdr:row>9</xdr:row>
      <xdr:rowOff>190500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92AF8A2E-78FC-45FE-9E6B-60440D1A247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209550</xdr:colOff>
      <xdr:row>27</xdr:row>
      <xdr:rowOff>114300</xdr:rowOff>
    </xdr:to>
    <xdr:sp macro="" textlink="">
      <xdr:nvSpPr>
        <xdr:cNvPr id="2050" name="Text Box 2" hidden="1">
          <a:extLst>
            <a:ext uri="{FF2B5EF4-FFF2-40B4-BE49-F238E27FC236}">
              <a16:creationId xmlns:a16="http://schemas.microsoft.com/office/drawing/2014/main" id="{BA03B6B4-ED3C-4294-89C7-ACAE8FB491ED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Asus" id="{1AFDE306-1958-9C13-335C-E44C22F8BF34}"/>
  <xltc:person displayName="Asus" id="{E4366138-54C3-B4A1-08E5-A93AB2248AB5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topLeftCell="A11" zoomScale="85" zoomScaleNormal="85" workbookViewId="0">
      <selection activeCell="A11" sqref="A11:S11"/>
    </sheetView>
  </sheetViews>
  <sheetFormatPr defaultColWidth="8.109375" defaultRowHeight="24"/>
  <cols>
    <col min="1" max="1" width="5.109375" style="156" customWidth="1"/>
    <col min="2" max="2" width="18.33203125" style="152" customWidth="1"/>
    <col min="3" max="3" width="13.77734375" style="156" customWidth="1"/>
    <col min="4" max="7" width="6.6640625" style="153" customWidth="1"/>
    <col min="8" max="9" width="6.6640625" style="152" customWidth="1"/>
    <col min="10" max="11" width="6.6640625" style="153" customWidth="1"/>
    <col min="12" max="12" width="13.21875" style="153" customWidth="1"/>
    <col min="13" max="13" width="29" style="152" customWidth="1"/>
    <col min="14" max="14" width="25.33203125" style="157" customWidth="1"/>
    <col min="15" max="15" width="11.5546875" style="157" customWidth="1"/>
    <col min="16" max="16" width="11.5546875" style="156" customWidth="1"/>
    <col min="17" max="17" width="29.6640625" style="152" customWidth="1"/>
    <col min="18" max="18" width="17.5546875" style="152" customWidth="1"/>
    <col min="19" max="19" width="9.88671875" style="152" customWidth="1"/>
    <col min="20" max="21" width="9.5546875" style="146" customWidth="1"/>
    <col min="22" max="16384" width="8.109375" style="146"/>
  </cols>
  <sheetData>
    <row r="1" spans="1:21" ht="33.75" customHeight="1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</row>
    <row r="2" spans="1:21" ht="33.75" customHeight="1">
      <c r="A2" s="249" t="s">
        <v>83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  <c r="N2" s="249"/>
      <c r="O2" s="249"/>
      <c r="P2" s="249"/>
      <c r="Q2" s="249"/>
      <c r="R2" s="249"/>
      <c r="S2" s="249"/>
    </row>
    <row r="3" spans="1:21" s="160" customFormat="1" ht="37.5" customHeight="1">
      <c r="A3" s="250" t="s">
        <v>84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1"/>
      <c r="R3" s="251"/>
      <c r="S3" s="159"/>
    </row>
    <row r="4" spans="1:21" ht="64.5" customHeight="1">
      <c r="A4" s="161" t="s">
        <v>0</v>
      </c>
      <c r="B4" s="161" t="s">
        <v>1</v>
      </c>
      <c r="C4" s="162" t="s">
        <v>2</v>
      </c>
      <c r="D4" s="163" t="s">
        <v>3</v>
      </c>
      <c r="E4" s="163"/>
      <c r="F4" s="163"/>
      <c r="G4" s="163"/>
      <c r="H4" s="164" t="s">
        <v>4</v>
      </c>
      <c r="I4" s="165"/>
      <c r="J4" s="165"/>
      <c r="K4" s="166"/>
      <c r="L4" s="167" t="s">
        <v>5</v>
      </c>
      <c r="M4" s="162" t="s">
        <v>6</v>
      </c>
      <c r="N4" s="164" t="s">
        <v>7</v>
      </c>
      <c r="O4" s="165"/>
      <c r="P4" s="166"/>
      <c r="Q4" s="168" t="s">
        <v>8</v>
      </c>
      <c r="R4" s="169"/>
      <c r="S4" s="170"/>
    </row>
    <row r="5" spans="1:21" ht="22.5" customHeight="1">
      <c r="A5" s="171"/>
      <c r="B5" s="171"/>
      <c r="C5" s="172"/>
      <c r="D5" s="162" t="s">
        <v>9</v>
      </c>
      <c r="E5" s="162" t="s">
        <v>10</v>
      </c>
      <c r="F5" s="162" t="s">
        <v>11</v>
      </c>
      <c r="G5" s="162" t="s">
        <v>12</v>
      </c>
      <c r="H5" s="162" t="s">
        <v>9</v>
      </c>
      <c r="I5" s="162" t="s">
        <v>10</v>
      </c>
      <c r="J5" s="162" t="s">
        <v>11</v>
      </c>
      <c r="K5" s="162" t="s">
        <v>13</v>
      </c>
      <c r="L5" s="173" t="s">
        <v>14</v>
      </c>
      <c r="M5" s="172"/>
      <c r="N5" s="162" t="s">
        <v>15</v>
      </c>
      <c r="O5" s="162" t="s">
        <v>16</v>
      </c>
      <c r="P5" s="162" t="s">
        <v>17</v>
      </c>
      <c r="Q5" s="162" t="s">
        <v>18</v>
      </c>
      <c r="R5" s="162" t="s">
        <v>19</v>
      </c>
      <c r="S5" s="162" t="s">
        <v>20</v>
      </c>
      <c r="U5" s="150"/>
    </row>
    <row r="6" spans="1:21" ht="19.5" customHeight="1">
      <c r="A6" s="174"/>
      <c r="B6" s="171"/>
      <c r="C6" s="172"/>
      <c r="D6" s="172"/>
      <c r="E6" s="172"/>
      <c r="F6" s="172"/>
      <c r="G6" s="172"/>
      <c r="H6" s="172"/>
      <c r="I6" s="172"/>
      <c r="J6" s="172"/>
      <c r="K6" s="172"/>
      <c r="L6" s="175"/>
      <c r="M6" s="172"/>
      <c r="N6" s="176"/>
      <c r="O6" s="176"/>
      <c r="P6" s="176"/>
      <c r="Q6" s="176"/>
      <c r="R6" s="172"/>
      <c r="S6" s="176"/>
    </row>
    <row r="7" spans="1:21" s="151" customFormat="1">
      <c r="A7" s="177" t="s">
        <v>21</v>
      </c>
      <c r="B7" s="177" t="s">
        <v>22</v>
      </c>
      <c r="C7" s="178" t="s">
        <v>23</v>
      </c>
      <c r="D7" s="177" t="s">
        <v>24</v>
      </c>
      <c r="E7" s="177" t="s">
        <v>25</v>
      </c>
      <c r="F7" s="177" t="s">
        <v>26</v>
      </c>
      <c r="G7" s="178" t="s">
        <v>27</v>
      </c>
      <c r="H7" s="178" t="s">
        <v>28</v>
      </c>
      <c r="I7" s="178" t="s">
        <v>29</v>
      </c>
      <c r="J7" s="178" t="s">
        <v>30</v>
      </c>
      <c r="K7" s="178" t="s">
        <v>31</v>
      </c>
      <c r="L7" s="177" t="s">
        <v>32</v>
      </c>
      <c r="M7" s="177" t="s">
        <v>33</v>
      </c>
      <c r="N7" s="178" t="s">
        <v>34</v>
      </c>
      <c r="O7" s="178" t="s">
        <v>35</v>
      </c>
      <c r="P7" s="178" t="s">
        <v>36</v>
      </c>
      <c r="Q7" s="178" t="s">
        <v>37</v>
      </c>
      <c r="R7" s="178" t="s">
        <v>38</v>
      </c>
      <c r="S7" s="178" t="s">
        <v>39</v>
      </c>
    </row>
    <row r="8" spans="1:21" ht="382.5" customHeight="1">
      <c r="A8" s="233" t="s">
        <v>61</v>
      </c>
      <c r="B8" s="181" t="s">
        <v>85</v>
      </c>
      <c r="C8" s="178" t="s">
        <v>86</v>
      </c>
      <c r="D8" s="178">
        <v>4</v>
      </c>
      <c r="E8" s="178">
        <v>5</v>
      </c>
      <c r="F8" s="178">
        <f t="shared" ref="F8:F13" si="0">D8*E8</f>
        <v>20</v>
      </c>
      <c r="G8" s="178" t="str">
        <f t="shared" ref="G8:G13" si="1">IF(F8&gt;=16,"สูงมาก (Extreme)",IF(F8&gt;=10,"สูง (High)",IF(F8&gt;=5,"ปานกลาง (Medium)","ต่ำ (Low)")))</f>
        <v>สูงมาก (Extreme)</v>
      </c>
      <c r="H8" s="178">
        <v>3</v>
      </c>
      <c r="I8" s="178">
        <v>3</v>
      </c>
      <c r="J8" s="178">
        <f t="shared" ref="J8:J13" si="2">H8*I8</f>
        <v>9</v>
      </c>
      <c r="K8" s="178" t="str">
        <f t="shared" ref="K8:K13" si="3">IF(J8&gt;=16,"สูงมาก (Extreme)",IF(J8&gt;=10,"สูง (High)",IF(J8&gt;=5,"ปานกลาง (Medium)","ต่ำ (Low)")))</f>
        <v>ปานกลาง (Medium)</v>
      </c>
      <c r="L8" s="178" t="s">
        <v>87</v>
      </c>
      <c r="M8" s="181" t="s">
        <v>88</v>
      </c>
      <c r="N8" s="182" t="s">
        <v>89</v>
      </c>
      <c r="O8" s="178" t="s">
        <v>90</v>
      </c>
      <c r="P8" s="178" t="s">
        <v>165</v>
      </c>
      <c r="Q8" s="183" t="s">
        <v>91</v>
      </c>
      <c r="R8" s="182" t="s">
        <v>92</v>
      </c>
      <c r="S8" s="184" t="s">
        <v>93</v>
      </c>
    </row>
    <row r="9" spans="1:21" ht="372.75" customHeight="1">
      <c r="A9" s="233" t="s">
        <v>62</v>
      </c>
      <c r="B9" s="181" t="s">
        <v>94</v>
      </c>
      <c r="C9" s="253" t="s">
        <v>95</v>
      </c>
      <c r="D9" s="178">
        <v>4</v>
      </c>
      <c r="E9" s="178">
        <v>5</v>
      </c>
      <c r="F9" s="178">
        <f t="shared" si="0"/>
        <v>20</v>
      </c>
      <c r="G9" s="178" t="str">
        <f t="shared" si="1"/>
        <v>สูงมาก (Extreme)</v>
      </c>
      <c r="H9" s="178">
        <v>3</v>
      </c>
      <c r="I9" s="178">
        <v>2</v>
      </c>
      <c r="J9" s="178">
        <f t="shared" si="2"/>
        <v>6</v>
      </c>
      <c r="K9" s="178" t="str">
        <f t="shared" si="3"/>
        <v>ปานกลาง (Medium)</v>
      </c>
      <c r="L9" s="178" t="s">
        <v>96</v>
      </c>
      <c r="M9" s="181" t="s">
        <v>97</v>
      </c>
      <c r="N9" s="182" t="s">
        <v>98</v>
      </c>
      <c r="O9" s="186" t="s">
        <v>99</v>
      </c>
      <c r="P9" s="178" t="s">
        <v>167</v>
      </c>
      <c r="Q9" s="183" t="s">
        <v>100</v>
      </c>
      <c r="R9" s="182" t="s">
        <v>101</v>
      </c>
      <c r="S9" s="184" t="s">
        <v>102</v>
      </c>
    </row>
    <row r="10" spans="1:21" ht="324" customHeight="1">
      <c r="A10" s="233" t="s">
        <v>63</v>
      </c>
      <c r="B10" s="234" t="s">
        <v>103</v>
      </c>
      <c r="C10" s="178" t="s">
        <v>104</v>
      </c>
      <c r="D10" s="178">
        <v>4</v>
      </c>
      <c r="E10" s="178">
        <v>5</v>
      </c>
      <c r="F10" s="178">
        <f t="shared" si="0"/>
        <v>20</v>
      </c>
      <c r="G10" s="178" t="str">
        <f t="shared" si="1"/>
        <v>สูงมาก (Extreme)</v>
      </c>
      <c r="H10" s="178">
        <v>3</v>
      </c>
      <c r="I10" s="178">
        <v>3</v>
      </c>
      <c r="J10" s="178">
        <f t="shared" si="2"/>
        <v>9</v>
      </c>
      <c r="K10" s="178" t="str">
        <f t="shared" si="3"/>
        <v>ปานกลาง (Medium)</v>
      </c>
      <c r="L10" s="178" t="s">
        <v>105</v>
      </c>
      <c r="M10" s="181" t="s">
        <v>106</v>
      </c>
      <c r="N10" s="181" t="s">
        <v>107</v>
      </c>
      <c r="O10" s="181" t="s">
        <v>108</v>
      </c>
      <c r="P10" s="190" t="s">
        <v>166</v>
      </c>
      <c r="Q10" s="191" t="s">
        <v>109</v>
      </c>
      <c r="R10" s="181" t="s">
        <v>110</v>
      </c>
      <c r="S10" s="184" t="s">
        <v>111</v>
      </c>
    </row>
    <row r="11" spans="1:21" ht="409.5" customHeight="1">
      <c r="A11" s="233" t="s">
        <v>64</v>
      </c>
      <c r="B11" s="254" t="s">
        <v>112</v>
      </c>
      <c r="C11" s="178" t="s">
        <v>113</v>
      </c>
      <c r="D11" s="178">
        <v>4</v>
      </c>
      <c r="E11" s="178">
        <v>4</v>
      </c>
      <c r="F11" s="178">
        <f t="shared" si="0"/>
        <v>16</v>
      </c>
      <c r="G11" s="178" t="str">
        <f t="shared" si="1"/>
        <v>สูงมาก (Extreme)</v>
      </c>
      <c r="H11" s="178">
        <v>2</v>
      </c>
      <c r="I11" s="178">
        <v>4</v>
      </c>
      <c r="J11" s="178">
        <f t="shared" si="2"/>
        <v>8</v>
      </c>
      <c r="K11" s="178" t="str">
        <f t="shared" si="3"/>
        <v>ปานกลาง (Medium)</v>
      </c>
      <c r="L11" s="178" t="s">
        <v>114</v>
      </c>
      <c r="M11" s="181" t="s">
        <v>115</v>
      </c>
      <c r="N11" s="181" t="s">
        <v>116</v>
      </c>
      <c r="O11" s="186" t="s">
        <v>117</v>
      </c>
      <c r="P11" s="190" t="s">
        <v>118</v>
      </c>
      <c r="Q11" s="191" t="s">
        <v>119</v>
      </c>
      <c r="R11" s="181" t="s">
        <v>120</v>
      </c>
      <c r="S11" s="184" t="s">
        <v>121</v>
      </c>
    </row>
    <row r="12" spans="1:21" ht="409.5" customHeight="1">
      <c r="A12" s="179" t="s">
        <v>122</v>
      </c>
      <c r="B12" s="192" t="s">
        <v>123</v>
      </c>
      <c r="C12" s="180" t="s">
        <v>124</v>
      </c>
      <c r="D12" s="180">
        <v>4</v>
      </c>
      <c r="E12" s="180">
        <v>5</v>
      </c>
      <c r="F12" s="180">
        <f t="shared" si="0"/>
        <v>20</v>
      </c>
      <c r="G12" s="180" t="str">
        <f t="shared" si="1"/>
        <v>สูงมาก (Extreme)</v>
      </c>
      <c r="H12" s="180">
        <v>2</v>
      </c>
      <c r="I12" s="180">
        <v>3</v>
      </c>
      <c r="J12" s="180">
        <f t="shared" si="2"/>
        <v>6</v>
      </c>
      <c r="K12" s="180" t="str">
        <f t="shared" si="3"/>
        <v>ปานกลาง (Medium)</v>
      </c>
      <c r="L12" s="180" t="s">
        <v>125</v>
      </c>
      <c r="M12" s="181" t="s">
        <v>126</v>
      </c>
      <c r="N12" s="182" t="s">
        <v>127</v>
      </c>
      <c r="O12" s="178" t="s">
        <v>128</v>
      </c>
      <c r="P12" s="178" t="s">
        <v>129</v>
      </c>
      <c r="Q12" s="183" t="s">
        <v>130</v>
      </c>
      <c r="R12" s="182" t="s">
        <v>131</v>
      </c>
      <c r="S12" s="184" t="s">
        <v>132</v>
      </c>
    </row>
    <row r="13" spans="1:21" ht="409.5" customHeight="1">
      <c r="A13" s="193" t="s">
        <v>133</v>
      </c>
      <c r="B13" s="194" t="s">
        <v>134</v>
      </c>
      <c r="C13" s="195" t="s">
        <v>135</v>
      </c>
      <c r="D13" s="195">
        <v>4</v>
      </c>
      <c r="E13" s="195">
        <v>4</v>
      </c>
      <c r="F13" s="195">
        <f t="shared" si="0"/>
        <v>16</v>
      </c>
      <c r="G13" s="195" t="str">
        <f t="shared" si="1"/>
        <v>สูงมาก (Extreme)</v>
      </c>
      <c r="H13" s="252">
        <v>3</v>
      </c>
      <c r="I13" s="195">
        <v>3</v>
      </c>
      <c r="J13" s="195">
        <f t="shared" si="2"/>
        <v>9</v>
      </c>
      <c r="K13" s="195" t="str">
        <f t="shared" si="3"/>
        <v>ปานกลาง (Medium)</v>
      </c>
      <c r="L13" s="188" t="s">
        <v>136</v>
      </c>
      <c r="M13" s="196" t="s">
        <v>137</v>
      </c>
      <c r="N13" s="188" t="s">
        <v>138</v>
      </c>
      <c r="O13" s="188" t="s">
        <v>139</v>
      </c>
      <c r="P13" s="195" t="s">
        <v>140</v>
      </c>
      <c r="Q13" s="187" t="s">
        <v>141</v>
      </c>
      <c r="R13" s="188" t="s">
        <v>142</v>
      </c>
      <c r="S13" s="189" t="s">
        <v>143</v>
      </c>
    </row>
    <row r="14" spans="1:21" ht="24" customHeight="1">
      <c r="A14" s="235"/>
      <c r="B14" s="236"/>
      <c r="C14" s="237"/>
      <c r="D14" s="238"/>
      <c r="E14" s="238"/>
      <c r="F14" s="238"/>
      <c r="G14" s="238"/>
      <c r="H14" s="238"/>
      <c r="I14" s="238"/>
      <c r="J14" s="238"/>
      <c r="K14" s="238"/>
      <c r="L14" s="239"/>
      <c r="M14" s="240"/>
      <c r="N14" s="239"/>
      <c r="O14" s="239"/>
      <c r="P14" s="237"/>
      <c r="Q14" s="241"/>
      <c r="R14" s="239"/>
      <c r="S14" s="242"/>
    </row>
    <row r="15" spans="1:21" ht="33" customHeight="1">
      <c r="A15" s="230" t="s">
        <v>144</v>
      </c>
      <c r="B15" s="2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</row>
    <row r="16" spans="1:21" ht="39" customHeight="1">
      <c r="A16" s="197" t="s">
        <v>145</v>
      </c>
      <c r="B16" s="197"/>
      <c r="C16" s="197"/>
      <c r="D16" s="197"/>
      <c r="E16" s="197"/>
      <c r="F16" s="197"/>
      <c r="G16" s="197"/>
      <c r="H16" s="197"/>
      <c r="I16" s="197"/>
      <c r="J16" s="197"/>
      <c r="K16" s="197"/>
      <c r="L16" s="197"/>
      <c r="M16" s="197"/>
      <c r="N16" s="197"/>
      <c r="O16" s="197"/>
      <c r="P16" s="197"/>
      <c r="Q16" s="197"/>
      <c r="R16" s="197"/>
      <c r="S16" s="197"/>
    </row>
    <row r="17" spans="1:21" ht="34.5" customHeight="1">
      <c r="A17" s="243" t="s">
        <v>2</v>
      </c>
      <c r="B17" s="244"/>
      <c r="C17" s="244"/>
      <c r="D17" s="244"/>
      <c r="E17" s="244"/>
      <c r="F17" s="244"/>
      <c r="G17" s="244"/>
      <c r="H17" s="244"/>
      <c r="I17" s="245"/>
      <c r="J17" s="246" t="s">
        <v>40</v>
      </c>
      <c r="K17" s="247"/>
      <c r="L17" s="247"/>
      <c r="M17" s="247"/>
      <c r="N17" s="247"/>
      <c r="O17" s="247"/>
      <c r="P17" s="247"/>
      <c r="Q17" s="248"/>
      <c r="R17" s="246" t="s">
        <v>41</v>
      </c>
      <c r="S17" s="248"/>
    </row>
    <row r="18" spans="1:21" s="154" customFormat="1" ht="33.950000000000003" customHeight="1">
      <c r="A18" s="224" t="s">
        <v>146</v>
      </c>
      <c r="B18" s="225"/>
      <c r="C18" s="225"/>
      <c r="D18" s="225"/>
      <c r="E18" s="225"/>
      <c r="F18" s="225"/>
      <c r="G18" s="225"/>
      <c r="H18" s="225"/>
      <c r="I18" s="226"/>
      <c r="J18" s="224" t="s">
        <v>147</v>
      </c>
      <c r="K18" s="226"/>
      <c r="L18" s="229"/>
      <c r="M18" s="229"/>
      <c r="N18" s="229"/>
      <c r="O18" s="229"/>
      <c r="P18" s="229"/>
      <c r="Q18" s="229"/>
      <c r="R18" s="201">
        <v>12</v>
      </c>
      <c r="S18" s="201"/>
    </row>
    <row r="19" spans="1:21" s="154" customFormat="1" ht="33.950000000000003" customHeight="1">
      <c r="A19" s="202" t="s">
        <v>148</v>
      </c>
      <c r="B19" s="203"/>
      <c r="C19" s="203"/>
      <c r="D19" s="203"/>
      <c r="E19" s="203"/>
      <c r="F19" s="203"/>
      <c r="G19" s="203"/>
      <c r="H19" s="203"/>
      <c r="I19" s="204"/>
      <c r="J19" s="224" t="s">
        <v>149</v>
      </c>
      <c r="K19" s="226"/>
      <c r="L19" s="229"/>
      <c r="M19" s="229"/>
      <c r="N19" s="229"/>
      <c r="O19" s="229"/>
      <c r="P19" s="229"/>
      <c r="Q19" s="229"/>
      <c r="R19" s="201">
        <v>8</v>
      </c>
      <c r="S19" s="201"/>
    </row>
    <row r="20" spans="1:21" s="154" customFormat="1" ht="33.950000000000003" customHeight="1">
      <c r="A20" s="224" t="s">
        <v>150</v>
      </c>
      <c r="B20" s="225"/>
      <c r="C20" s="225"/>
      <c r="D20" s="225"/>
      <c r="E20" s="225"/>
      <c r="F20" s="225"/>
      <c r="G20" s="225"/>
      <c r="H20" s="225"/>
      <c r="I20" s="226"/>
      <c r="J20" s="224" t="s">
        <v>151</v>
      </c>
      <c r="K20" s="226"/>
      <c r="L20" s="229"/>
      <c r="M20" s="229"/>
      <c r="N20" s="229"/>
      <c r="O20" s="229"/>
      <c r="P20" s="229"/>
      <c r="Q20" s="229"/>
      <c r="R20" s="201">
        <v>8</v>
      </c>
      <c r="S20" s="201"/>
    </row>
    <row r="21" spans="1:21" s="154" customFormat="1" ht="33.950000000000003" customHeight="1">
      <c r="A21" s="202" t="s">
        <v>152</v>
      </c>
      <c r="B21" s="203"/>
      <c r="C21" s="203"/>
      <c r="D21" s="203"/>
      <c r="E21" s="203"/>
      <c r="F21" s="203"/>
      <c r="G21" s="203"/>
      <c r="H21" s="203"/>
      <c r="I21" s="204"/>
      <c r="J21" s="224" t="s">
        <v>153</v>
      </c>
      <c r="K21" s="226"/>
      <c r="L21" s="229"/>
      <c r="M21" s="229"/>
      <c r="N21" s="229"/>
      <c r="O21" s="229"/>
      <c r="P21" s="229"/>
      <c r="Q21" s="229"/>
      <c r="R21" s="201">
        <v>8</v>
      </c>
      <c r="S21" s="201"/>
    </row>
    <row r="22" spans="1:21" s="154" customFormat="1" ht="33.950000000000003" customHeight="1">
      <c r="A22" s="198" t="s">
        <v>154</v>
      </c>
      <c r="B22" s="199"/>
      <c r="C22" s="199"/>
      <c r="D22" s="199"/>
      <c r="E22" s="199"/>
      <c r="F22" s="199"/>
      <c r="G22" s="199"/>
      <c r="H22" s="199"/>
      <c r="I22" s="200"/>
      <c r="J22" s="224" t="s">
        <v>155</v>
      </c>
      <c r="K22" s="226"/>
      <c r="L22" s="229"/>
      <c r="M22" s="229"/>
      <c r="N22" s="229"/>
      <c r="O22" s="229"/>
      <c r="P22" s="229"/>
      <c r="Q22" s="229"/>
      <c r="R22" s="201">
        <v>10</v>
      </c>
      <c r="S22" s="201"/>
    </row>
    <row r="23" spans="1:21" s="154" customFormat="1" ht="33.950000000000003" customHeight="1">
      <c r="A23" s="202"/>
      <c r="B23" s="203"/>
      <c r="C23" s="203"/>
      <c r="D23" s="203"/>
      <c r="E23" s="203"/>
      <c r="F23" s="203"/>
      <c r="G23" s="203"/>
      <c r="H23" s="203"/>
      <c r="I23" s="204"/>
      <c r="J23" s="224" t="s">
        <v>156</v>
      </c>
      <c r="K23" s="226"/>
      <c r="L23" s="229"/>
      <c r="M23" s="229"/>
      <c r="N23" s="229"/>
      <c r="O23" s="229"/>
      <c r="P23" s="229"/>
      <c r="Q23" s="229"/>
      <c r="R23" s="201">
        <v>12</v>
      </c>
      <c r="S23" s="201"/>
    </row>
    <row r="24" spans="1:21" s="154" customFormat="1" ht="33.950000000000003" customHeight="1" thickBot="1">
      <c r="A24" s="205"/>
      <c r="B24" s="205"/>
      <c r="C24" s="205"/>
      <c r="D24" s="205"/>
      <c r="E24" s="205"/>
      <c r="F24" s="205"/>
      <c r="G24" s="205"/>
      <c r="H24" s="205"/>
      <c r="I24" s="205"/>
      <c r="J24" s="206"/>
      <c r="K24" s="207"/>
      <c r="L24" s="208"/>
      <c r="M24" s="208"/>
      <c r="N24" s="208"/>
      <c r="O24" s="207"/>
      <c r="P24" s="207"/>
      <c r="Q24" s="227" t="s">
        <v>164</v>
      </c>
      <c r="R24" s="228">
        <f>SUM(R18:S23)</f>
        <v>58</v>
      </c>
      <c r="S24" s="228"/>
    </row>
    <row r="25" spans="1:21" s="154" customFormat="1" ht="33.950000000000003" customHeight="1" thickTop="1">
      <c r="A25" s="205"/>
      <c r="B25" s="205"/>
      <c r="C25" s="205"/>
      <c r="D25" s="205"/>
      <c r="E25" s="205"/>
      <c r="F25" s="205"/>
      <c r="G25" s="205"/>
      <c r="H25" s="205"/>
      <c r="I25" s="205"/>
      <c r="J25" s="206"/>
      <c r="K25" s="207"/>
      <c r="L25" s="209"/>
      <c r="M25" s="209"/>
      <c r="N25" s="209"/>
      <c r="O25" s="207"/>
      <c r="P25" s="207"/>
      <c r="Q25" s="207"/>
      <c r="R25" s="207"/>
      <c r="S25" s="207"/>
    </row>
    <row r="26" spans="1:21" s="155" customFormat="1">
      <c r="A26" s="210"/>
      <c r="B26" s="210"/>
      <c r="C26" s="211" t="s">
        <v>157</v>
      </c>
      <c r="D26" s="212"/>
      <c r="E26" s="212"/>
      <c r="F26" s="212"/>
      <c r="G26" s="212"/>
      <c r="H26" s="213"/>
      <c r="I26" s="211"/>
      <c r="J26" s="211"/>
      <c r="K26" s="214"/>
      <c r="L26" s="231">
        <f>R24</f>
        <v>58</v>
      </c>
      <c r="M26" s="231"/>
      <c r="N26" s="231"/>
      <c r="O26" s="215" t="s">
        <v>67</v>
      </c>
      <c r="P26" s="213"/>
      <c r="Q26" s="213"/>
      <c r="R26" s="148"/>
      <c r="S26" s="148"/>
      <c r="U26" s="154"/>
    </row>
    <row r="27" spans="1:21" s="155" customFormat="1" ht="24" customHeight="1">
      <c r="A27" s="210"/>
      <c r="B27" s="210"/>
      <c r="C27" s="212" t="s">
        <v>158</v>
      </c>
      <c r="D27" s="212"/>
      <c r="E27" s="212"/>
      <c r="F27" s="212"/>
      <c r="G27" s="212"/>
      <c r="H27" s="212"/>
      <c r="I27" s="212"/>
      <c r="J27" s="212"/>
      <c r="K27" s="216"/>
      <c r="L27" s="232">
        <v>6</v>
      </c>
      <c r="M27" s="232"/>
      <c r="N27" s="232"/>
      <c r="O27" s="217" t="s">
        <v>159</v>
      </c>
      <c r="P27" s="148"/>
      <c r="Q27" s="148"/>
      <c r="R27" s="148"/>
      <c r="S27" s="148"/>
    </row>
    <row r="28" spans="1:21" ht="24.75" customHeight="1">
      <c r="A28" s="148"/>
      <c r="B28" s="214"/>
      <c r="C28" s="218"/>
      <c r="D28" s="148"/>
      <c r="E28" s="148"/>
      <c r="F28" s="148"/>
      <c r="G28" s="148"/>
      <c r="H28" s="148"/>
      <c r="I28" s="210"/>
      <c r="J28" s="214"/>
      <c r="K28" s="214"/>
      <c r="L28" s="148"/>
      <c r="M28" s="185"/>
      <c r="N28" s="219"/>
      <c r="O28" s="219"/>
      <c r="P28" s="148"/>
      <c r="Q28" s="148"/>
      <c r="R28" s="148"/>
      <c r="S28" s="220"/>
    </row>
    <row r="29" spans="1:21">
      <c r="A29" s="221" t="s">
        <v>160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U29" s="147"/>
    </row>
    <row r="30" spans="1:21">
      <c r="A30" s="222" t="s">
        <v>161</v>
      </c>
      <c r="B30" s="222"/>
      <c r="C30" s="22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</row>
    <row r="31" spans="1:21" ht="30" customHeight="1">
      <c r="A31" s="221" t="s">
        <v>162</v>
      </c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</row>
    <row r="32" spans="1:21" ht="30.75" customHeight="1">
      <c r="A32" s="222" t="s">
        <v>163</v>
      </c>
      <c r="B32" s="222"/>
      <c r="C32" s="222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</row>
    <row r="33" spans="1:19" ht="32.25" customHeight="1">
      <c r="A33" s="218"/>
      <c r="B33" s="218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23"/>
      <c r="N33" s="223"/>
      <c r="O33" s="223"/>
      <c r="P33" s="218"/>
      <c r="Q33" s="218"/>
      <c r="R33" s="218"/>
      <c r="S33" s="218"/>
    </row>
    <row r="34" spans="1:19">
      <c r="A34" s="148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9"/>
      <c r="N34" s="149"/>
      <c r="O34" s="149"/>
      <c r="P34" s="148"/>
      <c r="Q34" s="148"/>
      <c r="R34" s="148"/>
      <c r="S34" s="148"/>
    </row>
    <row r="35" spans="1:19">
      <c r="A35" s="148"/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9"/>
      <c r="N35" s="149"/>
      <c r="O35" s="149"/>
      <c r="P35" s="148"/>
      <c r="Q35" s="148"/>
      <c r="R35" s="148"/>
      <c r="S35" s="148"/>
    </row>
    <row r="36" spans="1:19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9"/>
      <c r="N36" s="149"/>
      <c r="O36" s="149"/>
      <c r="P36" s="148"/>
      <c r="Q36" s="148"/>
      <c r="R36" s="148"/>
      <c r="S36" s="148"/>
    </row>
  </sheetData>
  <mergeCells count="59">
    <mergeCell ref="A32:S32"/>
    <mergeCell ref="A23:I23"/>
    <mergeCell ref="J23:Q23"/>
    <mergeCell ref="A29:S29"/>
    <mergeCell ref="A30:S30"/>
    <mergeCell ref="A31:S31"/>
    <mergeCell ref="R23:S23"/>
    <mergeCell ref="R24:S24"/>
    <mergeCell ref="L26:N26"/>
    <mergeCell ref="L27:N27"/>
    <mergeCell ref="R20:S20"/>
    <mergeCell ref="R21:S21"/>
    <mergeCell ref="A17:I17"/>
    <mergeCell ref="J17:Q17"/>
    <mergeCell ref="R22:S22"/>
    <mergeCell ref="A18:I18"/>
    <mergeCell ref="J18:Q18"/>
    <mergeCell ref="A19:I19"/>
    <mergeCell ref="J19:Q19"/>
    <mergeCell ref="A20:I20"/>
    <mergeCell ref="J20:Q20"/>
    <mergeCell ref="A21:I21"/>
    <mergeCell ref="J21:Q21"/>
    <mergeCell ref="A22:I22"/>
    <mergeCell ref="J22:Q22"/>
    <mergeCell ref="A15:S15"/>
    <mergeCell ref="A16:S16"/>
    <mergeCell ref="R17:S17"/>
    <mergeCell ref="R18:S18"/>
    <mergeCell ref="R19:S19"/>
    <mergeCell ref="F5:F6"/>
    <mergeCell ref="G5:G6"/>
    <mergeCell ref="A4:A6"/>
    <mergeCell ref="A3:R3"/>
    <mergeCell ref="C4:C6"/>
    <mergeCell ref="D4:G4"/>
    <mergeCell ref="Q5:Q6"/>
    <mergeCell ref="R5:R6"/>
    <mergeCell ref="M4:M6"/>
    <mergeCell ref="B4:B6"/>
    <mergeCell ref="N5:N6"/>
    <mergeCell ref="P5:P6"/>
    <mergeCell ref="O5:O6"/>
    <mergeCell ref="M33:O33"/>
    <mergeCell ref="M34:O34"/>
    <mergeCell ref="M35:O35"/>
    <mergeCell ref="M36:O36"/>
    <mergeCell ref="A1:S1"/>
    <mergeCell ref="A2:S2"/>
    <mergeCell ref="S5:S6"/>
    <mergeCell ref="Q4:S4"/>
    <mergeCell ref="H4:K4"/>
    <mergeCell ref="H5:H6"/>
    <mergeCell ref="I5:I6"/>
    <mergeCell ref="J5:J6"/>
    <mergeCell ref="K5:K6"/>
    <mergeCell ref="N4:P4"/>
    <mergeCell ref="D5:D6"/>
    <mergeCell ref="E5:E6"/>
  </mergeCells>
  <phoneticPr fontId="2" type="noConversion"/>
  <pageMargins left="0.31496062992125984" right="0" top="0.55118110236220474" bottom="0.15748031496062992" header="0" footer="0"/>
  <pageSetup paperSize="9" scale="50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6"/>
  <sheetViews>
    <sheetView workbookViewId="0">
      <selection sqref="A1:R1"/>
    </sheetView>
  </sheetViews>
  <sheetFormatPr defaultRowHeight="24"/>
  <cols>
    <col min="1" max="1" width="4.88671875" style="37" customWidth="1"/>
    <col min="2" max="2" width="24" style="37" customWidth="1"/>
    <col min="3" max="3" width="16.44140625" style="37" customWidth="1"/>
    <col min="4" max="4" width="20.33203125" style="37" customWidth="1"/>
    <col min="5" max="6" width="8.88671875" style="37"/>
    <col min="7" max="7" width="12.77734375" style="37" customWidth="1"/>
    <col min="8" max="13" width="6.21875" style="37" customWidth="1"/>
    <col min="14" max="14" width="8.5546875" style="37" customWidth="1"/>
    <col min="15" max="18" width="23.44140625" style="37" customWidth="1"/>
    <col min="19" max="16384" width="8.88671875" style="37"/>
  </cols>
  <sheetData>
    <row r="1" spans="1:18">
      <c r="A1" s="143" t="s">
        <v>46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</row>
    <row r="2" spans="1:18">
      <c r="A2" s="143" t="s">
        <v>47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</row>
    <row r="3" spans="1:18">
      <c r="A3" s="144" t="s">
        <v>48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</row>
    <row r="4" spans="1:18" ht="24" customHeight="1">
      <c r="A4" s="130" t="s">
        <v>0</v>
      </c>
      <c r="B4" s="130" t="s">
        <v>1</v>
      </c>
      <c r="C4" s="130" t="s">
        <v>2</v>
      </c>
      <c r="D4" s="132" t="s">
        <v>49</v>
      </c>
      <c r="E4" s="133"/>
      <c r="F4" s="134"/>
      <c r="G4" s="75" t="s">
        <v>50</v>
      </c>
      <c r="H4" s="132" t="s">
        <v>51</v>
      </c>
      <c r="I4" s="133"/>
      <c r="J4" s="133"/>
      <c r="K4" s="133"/>
      <c r="L4" s="133"/>
      <c r="M4" s="133"/>
      <c r="N4" s="134"/>
      <c r="O4" s="132" t="s">
        <v>52</v>
      </c>
      <c r="P4" s="133"/>
      <c r="Q4" s="133"/>
      <c r="R4" s="134"/>
    </row>
    <row r="5" spans="1:18" ht="24" customHeight="1">
      <c r="A5" s="145"/>
      <c r="B5" s="145"/>
      <c r="C5" s="145"/>
      <c r="D5" s="130" t="s">
        <v>15</v>
      </c>
      <c r="E5" s="130" t="s">
        <v>16</v>
      </c>
      <c r="F5" s="130" t="s">
        <v>17</v>
      </c>
      <c r="G5" s="130" t="s">
        <v>53</v>
      </c>
      <c r="H5" s="135" t="s">
        <v>54</v>
      </c>
      <c r="I5" s="136"/>
      <c r="J5" s="137"/>
      <c r="K5" s="138" t="s">
        <v>55</v>
      </c>
      <c r="L5" s="139"/>
      <c r="M5" s="140"/>
      <c r="N5" s="141" t="s">
        <v>56</v>
      </c>
      <c r="O5" s="130" t="s">
        <v>18</v>
      </c>
      <c r="P5" s="130" t="s">
        <v>57</v>
      </c>
      <c r="Q5" s="130" t="s">
        <v>58</v>
      </c>
      <c r="R5" s="130" t="s">
        <v>59</v>
      </c>
    </row>
    <row r="6" spans="1:18">
      <c r="A6" s="131"/>
      <c r="B6" s="145"/>
      <c r="C6" s="145"/>
      <c r="D6" s="131"/>
      <c r="E6" s="131"/>
      <c r="F6" s="131"/>
      <c r="G6" s="131"/>
      <c r="H6" s="75" t="s">
        <v>9</v>
      </c>
      <c r="I6" s="75" t="s">
        <v>10</v>
      </c>
      <c r="J6" s="75" t="s">
        <v>60</v>
      </c>
      <c r="K6" s="75" t="s">
        <v>9</v>
      </c>
      <c r="L6" s="75" t="s">
        <v>10</v>
      </c>
      <c r="M6" s="75" t="s">
        <v>60</v>
      </c>
      <c r="N6" s="142"/>
      <c r="O6" s="131"/>
      <c r="P6" s="131"/>
      <c r="Q6" s="131"/>
      <c r="R6" s="131"/>
    </row>
    <row r="7" spans="1:18">
      <c r="A7" s="76" t="s">
        <v>21</v>
      </c>
      <c r="B7" s="76" t="s">
        <v>22</v>
      </c>
      <c r="C7" s="77" t="s">
        <v>23</v>
      </c>
      <c r="D7" s="76" t="s">
        <v>24</v>
      </c>
      <c r="E7" s="76" t="s">
        <v>25</v>
      </c>
      <c r="F7" s="76" t="s">
        <v>26</v>
      </c>
      <c r="G7" s="77" t="s">
        <v>27</v>
      </c>
      <c r="H7" s="77" t="s">
        <v>28</v>
      </c>
      <c r="I7" s="77" t="s">
        <v>29</v>
      </c>
      <c r="J7" s="77" t="s">
        <v>30</v>
      </c>
      <c r="K7" s="77" t="s">
        <v>31</v>
      </c>
      <c r="L7" s="76" t="s">
        <v>32</v>
      </c>
      <c r="M7" s="77" t="s">
        <v>30</v>
      </c>
      <c r="N7" s="76" t="s">
        <v>31</v>
      </c>
      <c r="O7" s="77" t="s">
        <v>32</v>
      </c>
      <c r="P7" s="77" t="s">
        <v>33</v>
      </c>
      <c r="Q7" s="77" t="s">
        <v>34</v>
      </c>
      <c r="R7" s="77" t="s">
        <v>35</v>
      </c>
    </row>
    <row r="8" spans="1:18">
      <c r="A8" s="29" t="s">
        <v>61</v>
      </c>
      <c r="B8" s="26"/>
      <c r="C8" s="68"/>
      <c r="D8" s="104"/>
      <c r="E8" s="70"/>
      <c r="F8" s="70"/>
      <c r="G8" s="70"/>
      <c r="H8" s="29"/>
      <c r="I8" s="29"/>
      <c r="J8" s="3"/>
      <c r="K8" s="3"/>
      <c r="L8" s="3"/>
      <c r="M8" s="29"/>
      <c r="N8" s="2"/>
      <c r="O8" s="112"/>
      <c r="P8" s="113"/>
      <c r="Q8" s="113"/>
      <c r="R8" s="114"/>
    </row>
    <row r="9" spans="1:18">
      <c r="A9" s="4"/>
      <c r="B9" s="28"/>
      <c r="C9" s="34"/>
      <c r="D9" s="11"/>
      <c r="E9" s="108"/>
      <c r="F9" s="12"/>
      <c r="G9" s="71"/>
      <c r="H9" s="4"/>
      <c r="I9" s="4"/>
      <c r="J9" s="6"/>
      <c r="K9" s="6"/>
      <c r="L9" s="6"/>
      <c r="M9" s="4"/>
      <c r="N9" s="7"/>
      <c r="O9" s="13"/>
      <c r="P9" s="31"/>
      <c r="Q9" s="31"/>
      <c r="R9" s="25"/>
    </row>
    <row r="10" spans="1:18">
      <c r="A10" s="16" t="s">
        <v>62</v>
      </c>
      <c r="B10" s="24"/>
      <c r="C10" s="16"/>
      <c r="D10" s="105"/>
      <c r="E10" s="105"/>
      <c r="F10" s="73"/>
      <c r="G10" s="72"/>
      <c r="H10" s="3"/>
      <c r="I10" s="29"/>
      <c r="J10" s="29"/>
      <c r="K10" s="3"/>
      <c r="L10" s="3"/>
      <c r="M10" s="29"/>
      <c r="N10" s="2"/>
      <c r="O10" s="117"/>
      <c r="P10" s="28"/>
      <c r="Q10" s="28"/>
      <c r="R10" s="116"/>
    </row>
    <row r="11" spans="1:18">
      <c r="A11" s="5"/>
      <c r="B11" s="21"/>
      <c r="C11" s="5"/>
      <c r="D11" s="109"/>
      <c r="E11" s="110"/>
      <c r="F11" s="111"/>
      <c r="G11" s="73"/>
      <c r="H11" s="6"/>
      <c r="I11" s="4"/>
      <c r="J11" s="4"/>
      <c r="K11" s="6"/>
      <c r="L11" s="6"/>
      <c r="M11" s="4"/>
      <c r="N11" s="7"/>
      <c r="O11" s="118"/>
      <c r="P11" s="27"/>
      <c r="Q11" s="27"/>
      <c r="R11" s="25"/>
    </row>
    <row r="12" spans="1:18">
      <c r="A12" s="15" t="s">
        <v>63</v>
      </c>
      <c r="B12" s="18"/>
      <c r="C12" s="15"/>
      <c r="D12" s="104"/>
      <c r="E12" s="70"/>
      <c r="F12" s="70"/>
      <c r="G12" s="70"/>
      <c r="H12" s="29"/>
      <c r="I12" s="29"/>
      <c r="J12" s="35"/>
      <c r="K12" s="3"/>
      <c r="L12" s="3"/>
      <c r="M12" s="29"/>
      <c r="N12" s="2"/>
      <c r="O12" s="112"/>
      <c r="P12" s="113"/>
      <c r="Q12" s="113"/>
      <c r="R12" s="114"/>
    </row>
    <row r="13" spans="1:18">
      <c r="A13" s="14"/>
      <c r="B13" s="20"/>
      <c r="C13" s="14"/>
      <c r="D13" s="11"/>
      <c r="E13" s="11"/>
      <c r="F13" s="12"/>
      <c r="G13" s="12"/>
      <c r="H13" s="30"/>
      <c r="I13" s="30"/>
      <c r="J13" s="8"/>
      <c r="K13" s="1"/>
      <c r="L13" s="10"/>
      <c r="M13" s="30"/>
      <c r="N13" s="22"/>
      <c r="O13" s="13"/>
      <c r="P13" s="31"/>
      <c r="Q13" s="31"/>
      <c r="R13" s="25"/>
    </row>
    <row r="14" spans="1:18">
      <c r="A14" s="17" t="s">
        <v>64</v>
      </c>
      <c r="B14" s="32"/>
      <c r="C14" s="17"/>
      <c r="D14" s="21"/>
      <c r="E14" s="21"/>
      <c r="F14" s="106"/>
      <c r="G14" s="74"/>
      <c r="H14" s="29"/>
      <c r="I14" s="29"/>
      <c r="J14" s="35"/>
      <c r="K14" s="3"/>
      <c r="L14" s="3"/>
      <c r="M14" s="29"/>
      <c r="N14" s="2"/>
      <c r="O14" s="115"/>
      <c r="P14" s="28"/>
      <c r="Q14" s="28"/>
      <c r="R14" s="116"/>
    </row>
    <row r="15" spans="1:18" ht="33" customHeight="1">
      <c r="A15" s="19"/>
      <c r="B15" s="33"/>
      <c r="C15" s="19"/>
      <c r="D15" s="107"/>
      <c r="E15" s="69"/>
      <c r="F15" s="69"/>
      <c r="G15" s="69"/>
      <c r="H15" s="30"/>
      <c r="I15" s="30"/>
      <c r="J15" s="8"/>
      <c r="K15" s="10"/>
      <c r="L15" s="10"/>
      <c r="M15" s="30"/>
      <c r="N15" s="9"/>
      <c r="O15" s="13"/>
      <c r="P15" s="27"/>
      <c r="Q15" s="27"/>
      <c r="R15" s="25"/>
    </row>
    <row r="16" spans="1:18" ht="33" customHeight="1">
      <c r="A16" s="95"/>
      <c r="B16" s="96"/>
      <c r="C16" s="95"/>
      <c r="D16" s="23"/>
      <c r="E16" s="34"/>
      <c r="F16" s="34"/>
      <c r="G16" s="34"/>
      <c r="H16" s="36"/>
      <c r="I16" s="36"/>
      <c r="J16" s="97"/>
      <c r="K16" s="98"/>
      <c r="L16" s="98"/>
      <c r="M16" s="36"/>
      <c r="N16" s="99"/>
      <c r="O16" s="100"/>
      <c r="P16" s="101"/>
      <c r="Q16" s="101"/>
      <c r="R16" s="102"/>
    </row>
    <row r="17" spans="1:22" s="39" customFormat="1" ht="30.75" customHeight="1">
      <c r="A17" s="121" t="s">
        <v>65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38"/>
      <c r="T17" s="38"/>
    </row>
    <row r="18" spans="1:22" s="48" customFormat="1" ht="30.75">
      <c r="A18" s="78" t="s">
        <v>66</v>
      </c>
      <c r="B18" s="78"/>
      <c r="C18" s="40"/>
      <c r="D18" s="43"/>
      <c r="E18" s="43"/>
      <c r="F18" s="41"/>
      <c r="G18" s="43"/>
      <c r="H18" s="43"/>
      <c r="I18" s="43"/>
      <c r="J18" s="42"/>
      <c r="K18" s="42"/>
      <c r="L18" s="42"/>
      <c r="M18" s="42"/>
      <c r="N18" s="92"/>
      <c r="O18" s="43" t="s">
        <v>67</v>
      </c>
      <c r="P18" s="44"/>
      <c r="Q18" s="128" t="s">
        <v>68</v>
      </c>
      <c r="R18" s="128"/>
      <c r="S18" s="46"/>
      <c r="T18" s="46"/>
      <c r="U18" s="47"/>
      <c r="V18" s="47"/>
    </row>
    <row r="19" spans="1:22" s="54" customFormat="1" ht="30.75">
      <c r="B19" s="49" t="s">
        <v>69</v>
      </c>
      <c r="C19" s="49"/>
      <c r="D19" s="50"/>
      <c r="E19" s="43"/>
      <c r="F19" s="42"/>
      <c r="G19" s="51"/>
      <c r="H19" s="41"/>
      <c r="I19" s="42"/>
      <c r="J19" s="42"/>
      <c r="K19" s="42"/>
      <c r="L19" s="42"/>
      <c r="M19" s="42"/>
      <c r="N19" s="81"/>
      <c r="O19" s="43" t="s">
        <v>70</v>
      </c>
      <c r="P19" s="44"/>
      <c r="Q19" s="86"/>
      <c r="R19" s="82" t="e">
        <f>(N19*100)/N18</f>
        <v>#DIV/0!</v>
      </c>
      <c r="S19" s="52"/>
      <c r="T19" s="52"/>
      <c r="U19" s="53"/>
      <c r="V19" s="53"/>
    </row>
    <row r="20" spans="1:22" s="54" customFormat="1" ht="30.75">
      <c r="B20" s="49" t="s">
        <v>71</v>
      </c>
      <c r="C20" s="49"/>
      <c r="D20" s="50"/>
      <c r="E20" s="43"/>
      <c r="F20" s="42"/>
      <c r="G20" s="51"/>
      <c r="H20" s="42"/>
      <c r="I20" s="42"/>
      <c r="J20" s="42"/>
      <c r="K20" s="42"/>
      <c r="L20" s="42"/>
      <c r="M20" s="42"/>
      <c r="N20" s="81"/>
      <c r="O20" s="43" t="s">
        <v>70</v>
      </c>
      <c r="P20" s="44"/>
      <c r="Q20" s="86"/>
      <c r="R20" s="83" t="e">
        <f>(N20*100)/N18</f>
        <v>#DIV/0!</v>
      </c>
      <c r="S20" s="52"/>
      <c r="T20" s="52"/>
      <c r="U20" s="53"/>
      <c r="V20" s="53"/>
    </row>
    <row r="21" spans="1:22" s="54" customFormat="1" ht="30.75">
      <c r="B21" s="49" t="s">
        <v>72</v>
      </c>
      <c r="C21" s="49"/>
      <c r="D21" s="50"/>
      <c r="E21" s="43"/>
      <c r="F21" s="42"/>
      <c r="G21" s="51"/>
      <c r="H21" s="42"/>
      <c r="I21" s="42"/>
      <c r="J21" s="42"/>
      <c r="K21" s="42"/>
      <c r="L21" s="42"/>
      <c r="M21" s="42"/>
      <c r="N21" s="81"/>
      <c r="O21" s="43" t="s">
        <v>70</v>
      </c>
      <c r="P21" s="44"/>
      <c r="Q21" s="87"/>
      <c r="R21" s="83" t="e">
        <f>(N21*100)/N18</f>
        <v>#DIV/0!</v>
      </c>
      <c r="S21" s="52"/>
      <c r="T21" s="52"/>
      <c r="U21" s="53"/>
      <c r="V21" s="53"/>
    </row>
    <row r="22" spans="1:22" s="54" customFormat="1" ht="30.75">
      <c r="B22" s="49"/>
      <c r="C22" s="49"/>
      <c r="D22" s="50"/>
      <c r="E22" s="43"/>
      <c r="F22" s="42"/>
      <c r="G22" s="51"/>
      <c r="H22" s="42"/>
      <c r="I22" s="42"/>
      <c r="J22" s="42"/>
      <c r="K22" s="42"/>
      <c r="L22" s="42"/>
      <c r="M22" s="42"/>
      <c r="N22" s="80"/>
      <c r="O22" s="43"/>
      <c r="P22" s="44"/>
      <c r="Q22" s="87"/>
      <c r="R22" s="103"/>
      <c r="S22" s="52"/>
      <c r="T22" s="52"/>
      <c r="U22" s="53"/>
      <c r="V22" s="53"/>
    </row>
    <row r="23" spans="1:22" s="48" customFormat="1" ht="30.75">
      <c r="A23" s="78" t="s">
        <v>73</v>
      </c>
      <c r="B23" s="78"/>
      <c r="C23" s="78"/>
      <c r="D23" s="43"/>
      <c r="E23" s="43"/>
      <c r="F23" s="42"/>
      <c r="G23" s="51"/>
      <c r="H23" s="43"/>
      <c r="I23" s="43"/>
      <c r="J23" s="43"/>
      <c r="K23" s="43"/>
      <c r="L23" s="43"/>
      <c r="M23" s="43"/>
      <c r="N23" s="92"/>
      <c r="O23" s="43" t="s">
        <v>74</v>
      </c>
      <c r="P23" s="44"/>
      <c r="Q23" s="128" t="s">
        <v>68</v>
      </c>
      <c r="R23" s="128"/>
      <c r="S23" s="56"/>
      <c r="T23" s="46"/>
      <c r="U23" s="47"/>
      <c r="V23" s="47"/>
    </row>
    <row r="24" spans="1:22" s="54" customFormat="1" ht="30.75">
      <c r="B24" s="43" t="s">
        <v>75</v>
      </c>
      <c r="C24" s="43"/>
      <c r="D24" s="55"/>
      <c r="E24" s="43"/>
      <c r="F24" s="42"/>
      <c r="G24" s="51"/>
      <c r="H24" s="43"/>
      <c r="I24" s="43"/>
      <c r="J24" s="43"/>
      <c r="K24" s="43"/>
      <c r="L24" s="43"/>
      <c r="M24" s="43"/>
      <c r="N24" s="81"/>
      <c r="O24" s="43" t="s">
        <v>76</v>
      </c>
      <c r="P24" s="44"/>
      <c r="Q24" s="88"/>
      <c r="R24" s="82" t="e">
        <f>(N24*100)/N23</f>
        <v>#DIV/0!</v>
      </c>
      <c r="S24" s="57"/>
      <c r="T24" s="52"/>
      <c r="U24" s="53"/>
      <c r="V24" s="53"/>
    </row>
    <row r="25" spans="1:22" s="54" customFormat="1" ht="30.75">
      <c r="B25" s="129" t="s">
        <v>77</v>
      </c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81"/>
      <c r="O25" s="43" t="s">
        <v>76</v>
      </c>
      <c r="P25" s="44"/>
      <c r="Q25" s="89"/>
      <c r="R25" s="83" t="e">
        <f>(N25*100)/N23</f>
        <v>#DIV/0!</v>
      </c>
      <c r="S25" s="57"/>
      <c r="T25" s="52"/>
      <c r="U25" s="53"/>
      <c r="V25" s="53"/>
    </row>
    <row r="26" spans="1:22" s="54" customFormat="1" ht="30.75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93"/>
      <c r="O26" s="43"/>
      <c r="P26" s="44"/>
      <c r="Q26" s="89"/>
      <c r="R26" s="103"/>
      <c r="S26" s="57"/>
      <c r="T26" s="52"/>
      <c r="U26" s="53"/>
      <c r="V26" s="53"/>
    </row>
    <row r="27" spans="1:22" s="54" customFormat="1" ht="31.5" customHeight="1">
      <c r="A27" s="79" t="s">
        <v>78</v>
      </c>
      <c r="B27" s="79"/>
      <c r="C27" s="79"/>
      <c r="D27" s="58"/>
      <c r="E27" s="58"/>
      <c r="F27" s="58"/>
      <c r="G27" s="58"/>
      <c r="H27" s="58"/>
      <c r="I27" s="58"/>
      <c r="J27" s="58"/>
      <c r="K27" s="126" t="s">
        <v>79</v>
      </c>
      <c r="L27" s="126"/>
      <c r="M27" s="126"/>
      <c r="N27" s="123" t="s">
        <v>80</v>
      </c>
      <c r="O27" s="123"/>
      <c r="P27" s="84"/>
      <c r="Q27" s="124" t="s">
        <v>68</v>
      </c>
      <c r="R27" s="124"/>
      <c r="S27" s="57"/>
      <c r="T27" s="52"/>
      <c r="U27" s="53"/>
      <c r="V27" s="53"/>
    </row>
    <row r="28" spans="1:22" s="54" customFormat="1" ht="30.75">
      <c r="B28" s="122" t="s">
        <v>81</v>
      </c>
      <c r="C28" s="122"/>
      <c r="D28" s="122"/>
      <c r="E28" s="122"/>
      <c r="F28" s="122"/>
      <c r="G28" s="122"/>
      <c r="H28" s="122"/>
      <c r="I28" s="60"/>
      <c r="J28" s="60"/>
      <c r="K28" s="127"/>
      <c r="L28" s="127"/>
      <c r="M28" s="127"/>
      <c r="N28" s="80"/>
      <c r="O28" s="43" t="s">
        <v>70</v>
      </c>
      <c r="P28" s="45"/>
      <c r="R28" s="90" t="e">
        <f>R19</f>
        <v>#DIV/0!</v>
      </c>
      <c r="S28" s="52"/>
      <c r="T28" s="52"/>
      <c r="U28" s="53"/>
      <c r="V28" s="53"/>
    </row>
    <row r="29" spans="1:22" s="54" customFormat="1" ht="30.75">
      <c r="B29" s="59" t="s">
        <v>82</v>
      </c>
      <c r="C29" s="45"/>
      <c r="D29" s="59"/>
      <c r="E29" s="59"/>
      <c r="F29" s="45"/>
      <c r="G29" s="59"/>
      <c r="H29" s="42"/>
      <c r="I29" s="60"/>
      <c r="J29" s="60"/>
      <c r="K29" s="125"/>
      <c r="L29" s="125"/>
      <c r="M29" s="125"/>
      <c r="N29" s="81"/>
      <c r="O29" s="43" t="s">
        <v>76</v>
      </c>
      <c r="P29" s="45"/>
      <c r="R29" s="91" t="e">
        <f>R24</f>
        <v>#DIV/0!</v>
      </c>
      <c r="S29" s="52"/>
      <c r="T29" s="52"/>
    </row>
    <row r="30" spans="1:22" s="54" customFormat="1" ht="30.75">
      <c r="B30" s="59"/>
      <c r="C30" s="45"/>
      <c r="D30" s="59"/>
      <c r="E30" s="59"/>
      <c r="F30" s="45"/>
      <c r="G30" s="59"/>
      <c r="H30" s="42"/>
      <c r="I30" s="60"/>
      <c r="J30" s="60"/>
      <c r="K30" s="94"/>
      <c r="L30" s="94"/>
      <c r="M30" s="94"/>
      <c r="N30" s="93"/>
      <c r="O30" s="43"/>
      <c r="P30" s="45"/>
      <c r="R30" s="85"/>
      <c r="S30" s="52"/>
      <c r="T30" s="52"/>
    </row>
    <row r="31" spans="1:22" s="54" customFormat="1" ht="30.75">
      <c r="B31" s="59"/>
      <c r="C31" s="45"/>
      <c r="D31" s="59"/>
      <c r="E31" s="59"/>
      <c r="F31" s="45"/>
      <c r="G31" s="59"/>
      <c r="H31" s="42"/>
      <c r="I31" s="60"/>
      <c r="J31" s="60"/>
      <c r="K31" s="94"/>
      <c r="L31" s="94"/>
      <c r="M31" s="94"/>
      <c r="N31" s="93"/>
      <c r="O31" s="43"/>
      <c r="P31" s="45"/>
      <c r="R31" s="85"/>
      <c r="S31" s="52"/>
      <c r="T31" s="52"/>
    </row>
    <row r="32" spans="1:22" s="54" customFormat="1" ht="30.75">
      <c r="B32" s="59"/>
      <c r="C32" s="45"/>
      <c r="D32" s="59"/>
      <c r="E32" s="59"/>
      <c r="F32" s="45"/>
      <c r="G32" s="59"/>
      <c r="H32" s="42"/>
      <c r="I32" s="60"/>
      <c r="J32" s="60"/>
      <c r="K32" s="94"/>
      <c r="L32" s="94"/>
      <c r="M32" s="94"/>
      <c r="N32" s="93"/>
      <c r="O32" s="43"/>
      <c r="P32" s="45"/>
      <c r="R32" s="85"/>
      <c r="S32" s="52"/>
      <c r="T32" s="52"/>
    </row>
    <row r="33" spans="2:21" s="54" customFormat="1" ht="31.5" customHeight="1">
      <c r="B33" s="61"/>
      <c r="C33" s="61"/>
      <c r="D33" s="61"/>
      <c r="E33" s="61"/>
      <c r="F33" s="61"/>
      <c r="G33" s="61"/>
      <c r="H33" s="62"/>
      <c r="I33" s="62"/>
      <c r="J33" s="62"/>
      <c r="K33" s="62"/>
      <c r="L33" s="62"/>
      <c r="M33" s="63"/>
      <c r="N33" s="61"/>
      <c r="O33" s="119" t="s">
        <v>42</v>
      </c>
      <c r="P33" s="119"/>
      <c r="Q33" s="119"/>
      <c r="R33" s="119"/>
      <c r="S33" s="52"/>
      <c r="T33" s="52"/>
    </row>
    <row r="34" spans="2:21" s="66" customFormat="1" ht="31.5">
      <c r="B34" s="64"/>
      <c r="C34" s="64"/>
      <c r="D34" s="64"/>
      <c r="E34" s="64"/>
      <c r="F34" s="64"/>
      <c r="G34" s="64"/>
      <c r="H34" s="62"/>
      <c r="I34" s="62"/>
      <c r="J34" s="62"/>
      <c r="K34" s="62"/>
      <c r="L34" s="62"/>
      <c r="M34" s="63"/>
      <c r="N34" s="64"/>
      <c r="O34" s="120" t="s">
        <v>43</v>
      </c>
      <c r="P34" s="120"/>
      <c r="Q34" s="120"/>
      <c r="R34" s="120"/>
      <c r="S34" s="65"/>
      <c r="T34" s="65"/>
      <c r="U34" s="65"/>
    </row>
    <row r="35" spans="2:21" s="66" customFormat="1" ht="31.5">
      <c r="B35" s="67"/>
      <c r="C35" s="67"/>
      <c r="D35" s="67"/>
      <c r="E35" s="67"/>
      <c r="F35" s="67"/>
      <c r="G35" s="67"/>
      <c r="H35" s="62"/>
      <c r="I35" s="62"/>
      <c r="J35" s="62"/>
      <c r="K35" s="62"/>
      <c r="L35" s="62"/>
      <c r="M35" s="63"/>
      <c r="N35" s="67"/>
      <c r="O35" s="120" t="s">
        <v>44</v>
      </c>
      <c r="P35" s="120"/>
      <c r="Q35" s="120"/>
      <c r="R35" s="120"/>
      <c r="S35" s="65"/>
      <c r="T35" s="65"/>
      <c r="U35" s="65"/>
    </row>
    <row r="36" spans="2:21" ht="27.75">
      <c r="O36" s="120" t="s">
        <v>45</v>
      </c>
      <c r="P36" s="120"/>
      <c r="Q36" s="120"/>
      <c r="R36" s="120"/>
    </row>
  </sheetData>
  <mergeCells count="34">
    <mergeCell ref="A1:R1"/>
    <mergeCell ref="A2:R2"/>
    <mergeCell ref="A3:R3"/>
    <mergeCell ref="A4:A6"/>
    <mergeCell ref="B4:B6"/>
    <mergeCell ref="C4:C6"/>
    <mergeCell ref="F5:F6"/>
    <mergeCell ref="K5:M5"/>
    <mergeCell ref="H4:N4"/>
    <mergeCell ref="O4:R4"/>
    <mergeCell ref="P5:P6"/>
    <mergeCell ref="Q5:Q6"/>
    <mergeCell ref="O5:O6"/>
    <mergeCell ref="R5:R6"/>
    <mergeCell ref="N5:N6"/>
    <mergeCell ref="D5:D6"/>
    <mergeCell ref="E5:E6"/>
    <mergeCell ref="D4:F4"/>
    <mergeCell ref="G5:G6"/>
    <mergeCell ref="H5:J5"/>
    <mergeCell ref="O33:R33"/>
    <mergeCell ref="O34:R34"/>
    <mergeCell ref="O35:R35"/>
    <mergeCell ref="O36:R36"/>
    <mergeCell ref="A17:R17"/>
    <mergeCell ref="B28:H28"/>
    <mergeCell ref="N27:O27"/>
    <mergeCell ref="Q27:R27"/>
    <mergeCell ref="K29:M29"/>
    <mergeCell ref="K27:M27"/>
    <mergeCell ref="K28:M28"/>
    <mergeCell ref="Q18:R18"/>
    <mergeCell ref="Q23:R23"/>
    <mergeCell ref="B25:M25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มจ-ส-01</vt:lpstr>
      <vt:lpstr>Sheet2</vt:lpstr>
      <vt:lpstr>'มจ-ส-01'!Print_Titles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หนึ่งฤทัย บุญตวย</cp:lastModifiedBy>
  <cp:lastPrinted>2026-09-09T02:34:23Z</cp:lastPrinted>
  <dcterms:modified xsi:type="dcterms:W3CDTF">2026-09-09T02:35:20Z</dcterms:modified>
</cp:coreProperties>
</file>